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1355" windowHeight="9210"/>
  </bookViews>
  <sheets>
    <sheet name="แบบฟอร์มรายรับ - รายจ่าย" sheetId="45" r:id="rId1"/>
  </sheets>
  <calcPr calcId="145621"/>
</workbook>
</file>

<file path=xl/calcChain.xml><?xml version="1.0" encoding="utf-8"?>
<calcChain xmlns="http://schemas.openxmlformats.org/spreadsheetml/2006/main">
  <c r="E48" i="45" l="1"/>
  <c r="G48" i="45"/>
  <c r="D48" i="45"/>
  <c r="D57" i="45" s="1"/>
  <c r="G65" i="45"/>
  <c r="G66" i="45"/>
  <c r="G67" i="45"/>
  <c r="G68" i="45"/>
  <c r="G69" i="45"/>
  <c r="G70" i="45"/>
  <c r="G71" i="45"/>
  <c r="G72" i="45"/>
  <c r="G64" i="45"/>
  <c r="E73" i="45"/>
  <c r="E75" i="45"/>
  <c r="D64" i="45"/>
  <c r="H64" i="45" s="1"/>
  <c r="D75" i="45"/>
  <c r="G75" i="45" s="1"/>
  <c r="D69" i="45"/>
  <c r="G47" i="45"/>
  <c r="G46" i="45"/>
  <c r="G44" i="45"/>
  <c r="G41" i="45"/>
  <c r="G39" i="45"/>
  <c r="G35" i="45"/>
  <c r="G33" i="45"/>
  <c r="G31" i="45"/>
  <c r="G24" i="45"/>
  <c r="G21" i="45"/>
  <c r="G16" i="45"/>
  <c r="G14" i="45"/>
  <c r="G10" i="45"/>
  <c r="G19" i="45"/>
  <c r="G51" i="45"/>
  <c r="G52" i="45"/>
  <c r="G53" i="45"/>
  <c r="G54" i="45"/>
  <c r="G55" i="45"/>
  <c r="G56" i="45"/>
  <c r="G50" i="45"/>
  <c r="G37" i="45"/>
  <c r="G34" i="45"/>
  <c r="G32" i="45"/>
  <c r="G30" i="45"/>
  <c r="G29" i="45"/>
  <c r="G23" i="45"/>
  <c r="G22" i="45"/>
  <c r="G20" i="45"/>
  <c r="G15" i="45"/>
  <c r="G11" i="45"/>
  <c r="G9" i="45"/>
  <c r="H50" i="45"/>
  <c r="E27" i="45"/>
  <c r="H25" i="45" s="1"/>
  <c r="G26" i="45" l="1"/>
  <c r="E57" i="45"/>
  <c r="G57" i="45" s="1"/>
  <c r="E76" i="45"/>
  <c r="G73" i="45"/>
  <c r="G76" i="45" s="1"/>
  <c r="D73" i="45"/>
  <c r="D76" i="45" s="1"/>
</calcChain>
</file>

<file path=xl/sharedStrings.xml><?xml version="1.0" encoding="utf-8"?>
<sst xmlns="http://schemas.openxmlformats.org/spreadsheetml/2006/main" count="135" uniqueCount="84">
  <si>
    <t>ประมาณการ</t>
  </si>
  <si>
    <t>รายการ</t>
  </si>
  <si>
    <t xml:space="preserve"> - 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</si>
  <si>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</si>
  <si>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</si>
  <si>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</si>
  <si>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รายจ่าย</t>
  </si>
  <si>
    <t>ค่าสาธารณูปโภค</t>
  </si>
  <si>
    <t>หมวดภาษีอากร</t>
  </si>
  <si>
    <t>(ลงชื่อ)…………...…                   (ลงชื่อ)……….....………………………                 (ลงชื่อ)……………....…………………</t>
  </si>
  <si>
    <t>รายรับจริง</t>
  </si>
  <si>
    <t xml:space="preserve"> +</t>
  </si>
  <si>
    <t>สูง</t>
  </si>
  <si>
    <t>ต่ำ</t>
  </si>
  <si>
    <t>รายจ่ายจริง</t>
  </si>
  <si>
    <t>ภาษีบำรุงท้องที่</t>
  </si>
  <si>
    <t>ภาษีป้าย</t>
  </si>
  <si>
    <t>องค์การบริหารส่วนตำบลโนนตาเถร  อำเภอโนนแดง  จังหวัดนครราชสีมา</t>
  </si>
  <si>
    <t>รายรับ</t>
  </si>
  <si>
    <t>รายได้</t>
  </si>
  <si>
    <t>ภาษีโรเงเรือนและที่ดิน</t>
  </si>
  <si>
    <t>อากรการฆ่าสัตว์</t>
  </si>
  <si>
    <t>รายได้ที่ไม่ใช้ภาษีอากร</t>
  </si>
  <si>
    <t>ค่าธรรมเนียมเกี่ยวกับควบคุมการฆ่าสัตว์และจำหน่ายเนื้อสัตว์</t>
  </si>
  <si>
    <t xml:space="preserve"> ค่าธรรมเนียมเกี่ยวกับการควบคุมอาคาร </t>
  </si>
  <si>
    <t xml:space="preserve">ค่าธรรมเนียมเก็บหรือขนอุจจาระหรือสิ่งปฏิกูล </t>
  </si>
  <si>
    <t>ค่าธรรมเนียมเกี่ยวกับการส่งเสริมและรักษาคุณภาพสิ่งแวดล้อมแห่งชาติ</t>
  </si>
  <si>
    <t xml:space="preserve">ค่าปรับผู้กระทำผิดกฎหมายจราจรทางบก </t>
  </si>
  <si>
    <t xml:space="preserve">ค่าปรับการผิดสัญญา </t>
  </si>
  <si>
    <t xml:space="preserve">ค่าใบอนุญาตเกี่ยวกับการควบคุมอาคาร </t>
  </si>
  <si>
    <t xml:space="preserve">ค่าใบอนุญาตอื่น ๆ </t>
  </si>
  <si>
    <t>รายได้ที่รัฐบาลจัดสรรแล้วจัดสรรให้  อปท.</t>
  </si>
  <si>
    <t xml:space="preserve"> ภาษีมูลค่าเพิ่ม </t>
  </si>
  <si>
    <t xml:space="preserve"> ภาษีธุรกิจเฉพาะ</t>
  </si>
  <si>
    <t xml:space="preserve">ภาษีสุรา </t>
  </si>
  <si>
    <t xml:space="preserve">ภาษีสรรพสามิต </t>
  </si>
  <si>
    <t xml:space="preserve"> ค่าภาคหลวงและค่าธรรมเนียมป่าไม้ </t>
  </si>
  <si>
    <t xml:space="preserve">ค่าภาคหลวงแร่ </t>
  </si>
  <si>
    <t xml:space="preserve"> ค่าภาคหลวงปิโตรเลียม </t>
  </si>
  <si>
    <t xml:space="preserve"> ค่าธรรมเนียมจดทะเบียนสิทธิและนิติกรรมที่ดิน </t>
  </si>
  <si>
    <t>ดอกเบี้ยเงินฝากธนาคาร</t>
  </si>
  <si>
    <t>หมวดเงินอุดหนุนจากรัฐบาล</t>
  </si>
  <si>
    <t>เงินอุดหนุนทั่วไป</t>
  </si>
  <si>
    <t>รายได้จากสาธารณูปโภคและการพาณิชย์  (แยกเป็นงบเฉพาะการ)</t>
  </si>
  <si>
    <t>ค่าขายแบบแปลน</t>
  </si>
  <si>
    <t>รายได้เบ็ดเตล็ดอื่น ๆ</t>
  </si>
  <si>
    <t>เงินที่มีผู้อุทิศให้</t>
  </si>
  <si>
    <t>รวมเงินตามงบประมาณทั้งสิ้น</t>
  </si>
  <si>
    <t>รายจ่ายประจำ</t>
  </si>
  <si>
    <t>รายจ่ายงบกลาง</t>
  </si>
  <si>
    <t>รายจ่ายตามข้อผูกพัน</t>
  </si>
  <si>
    <t>เงินสมทบกองทุนบำเหน็จบำนาญข้าราชการส่วนท้องถิ่น</t>
  </si>
  <si>
    <t>เงินสำรองจ่าย</t>
  </si>
  <si>
    <t>หมวดเงินเดือน</t>
  </si>
  <si>
    <t>หมวดเงินเดือนพนักงานจ้าง</t>
  </si>
  <si>
    <t>ค่าตอบแทนใช้สอยและวัสดุ</t>
  </si>
  <si>
    <t>หมวดเงินอุดหนุน</t>
  </si>
  <si>
    <t>หมวดรายจ่ายอื่น</t>
  </si>
  <si>
    <t>รายจ่ายเพื่อการพัฒนา</t>
  </si>
  <si>
    <t>หมวดค่าครุภัณฑ์ที่ดินและสิ่งก่อสร้าง</t>
  </si>
  <si>
    <t>รวมรายจ่ายแผนงานบริหาร</t>
  </si>
  <si>
    <t>รวมรายจ่ายตามงบประมาณรายจ่ายทั้งสิ้น</t>
  </si>
  <si>
    <t>ค่าเขียนแบบแปลน</t>
  </si>
  <si>
    <t>ค่าขออนุญาตใช้น้ำประปา</t>
  </si>
  <si>
    <t>-</t>
  </si>
  <si>
    <t>ค่าธรรมเนียมปิดแผ่นป้ายประกาศ หรือเขียนข้อความ หรือภาพ  ติดตั้ง เขียน</t>
  </si>
  <si>
    <t xml:space="preserve">    (นางพัฒนวดี  อดทน)                         (นางพัฒนวดี  อดทน)                                             (นายสำราญ  พิณจรัสรุ่งเรือง)</t>
  </si>
  <si>
    <t xml:space="preserve">     หัวหน้าส่วนการคลัง           หน.ส่วนการคลังรักษาราชการแทน  ปลัด  อบต.                    นายกองค์การบริหารส่วนตำบลโนนตาเถร</t>
  </si>
  <si>
    <t>รายรับ - รายจ่าย</t>
  </si>
  <si>
    <t>ประจำปีงบประมาณ  2555  วันที่  30  กันยายน  2555</t>
  </si>
  <si>
    <t>ค่าธรรมเนียมการปิดประกาศ</t>
  </si>
  <si>
    <t>ค่าใบอนุญาตการประกอบกิจการที่เป็นอันตรายต่อสุขภาพ</t>
  </si>
  <si>
    <t xml:space="preserve"> ภาษีมูลค่าเพิ่ม   1  ใน  9</t>
  </si>
  <si>
    <t xml:space="preserve"> ภาษีมูลค่าเพิ่ม   ตาม พ.ร.บ.</t>
  </si>
  <si>
    <t>หมวดเงินอุดหนุนเฉพาะกิจ</t>
  </si>
  <si>
    <t>เงินอุดหนุนเฉพาะกิจสงเคราะห์เบี้ยยังชีพผู้สูงอายุ</t>
  </si>
  <si>
    <t>เงินอุดหนุนเฉพาะกิจสงเคราะห์เบี้ยยังชีพผู้พิการ</t>
  </si>
  <si>
    <t>เงินอุดหนุนเฉพาะกิจ  ค่าตอบแทน  ผดด.</t>
  </si>
  <si>
    <t>เงินอุดหนุนเฉพาะกิจ  ประกันสังคม  ผดด.</t>
  </si>
  <si>
    <t>เงินอุดหนุนเฉพาะกิจ  โครงการถนนไร้ฝุ่น</t>
  </si>
  <si>
    <t>เงินอุดหนุนเฉพาะกิจ  โครงการยาเสพติด</t>
  </si>
  <si>
    <t>เงินอุดหนุนเฉพาะกิจ  ค่าวัสดุการศึกษา  ศพด.</t>
  </si>
  <si>
    <t>รวมเงินตามงบประมาณ</t>
  </si>
  <si>
    <t xml:space="preserve">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</si>
</sst>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"/>
    <numFmt numFmtId="192" formatCode="0.0"/>
  </numFmts>
  <fonts count="8" x14ac:knownFonts="1">
    <font>
      <sz val="10"/>
      <name val="Arial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u/>
      <sz val="14"/>
      <name val="AngsanaUPC"/>
      <family val="1"/>
      <charset val="222"/>
    </font>
    <font>
      <sz val="11"/>
      <name val="AngsanaUPC"/>
      <family val="1"/>
      <charset val="222"/>
    </font>
    <font>
      <sz val="14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43" fontId="2" fillId="0" borderId="10" xfId="1" applyFont="1" applyBorder="1"/>
    <xf numFmtId="43" fontId="2" fillId="0" borderId="11" xfId="1" applyFont="1" applyBorder="1"/>
    <xf numFmtId="43" fontId="2" fillId="0" borderId="12" xfId="1" applyFont="1" applyBorder="1"/>
    <xf numFmtId="0" fontId="2" fillId="0" borderId="11" xfId="0" applyFont="1" applyBorder="1"/>
    <xf numFmtId="43" fontId="2" fillId="0" borderId="13" xfId="1" applyFont="1" applyBorder="1"/>
    <xf numFmtId="43" fontId="2" fillId="0" borderId="5" xfId="1" applyFont="1" applyBorder="1"/>
    <xf numFmtId="43" fontId="2" fillId="0" borderId="14" xfId="1" applyFont="1" applyBorder="1"/>
    <xf numFmtId="0" fontId="2" fillId="0" borderId="11" xfId="0" applyFont="1" applyBorder="1" applyAlignment="1">
      <alignment horizontal="center"/>
    </xf>
    <xf numFmtId="43" fontId="2" fillId="0" borderId="4" xfId="1" applyFont="1" applyBorder="1"/>
    <xf numFmtId="43" fontId="2" fillId="0" borderId="6" xfId="1" applyFont="1" applyBorder="1"/>
    <xf numFmtId="0" fontId="2" fillId="0" borderId="15" xfId="0" applyFont="1" applyBorder="1"/>
    <xf numFmtId="0" fontId="2" fillId="0" borderId="23" xfId="0" applyFont="1" applyBorder="1"/>
    <xf numFmtId="0" fontId="2" fillId="0" borderId="20" xfId="0" applyFont="1" applyBorder="1"/>
    <xf numFmtId="0" fontId="2" fillId="0" borderId="9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5" xfId="0" applyFont="1" applyBorder="1"/>
    <xf numFmtId="188" fontId="2" fillId="0" borderId="23" xfId="0" applyNumberFormat="1" applyFont="1" applyBorder="1" applyAlignment="1">
      <alignment horizontal="center"/>
    </xf>
    <xf numFmtId="0" fontId="3" fillId="0" borderId="25" xfId="0" applyFont="1" applyBorder="1"/>
    <xf numFmtId="188" fontId="2" fillId="0" borderId="20" xfId="0" applyNumberFormat="1" applyFont="1" applyBorder="1" applyAlignment="1">
      <alignment horizontal="center"/>
    </xf>
    <xf numFmtId="0" fontId="3" fillId="0" borderId="17" xfId="0" applyFont="1" applyBorder="1"/>
    <xf numFmtId="0" fontId="2" fillId="0" borderId="10" xfId="0" applyFont="1" applyBorder="1"/>
    <xf numFmtId="188" fontId="2" fillId="0" borderId="8" xfId="0" applyNumberFormat="1" applyFont="1" applyBorder="1" applyAlignment="1">
      <alignment horizontal="center"/>
    </xf>
    <xf numFmtId="43" fontId="2" fillId="0" borderId="11" xfId="0" applyNumberFormat="1" applyFont="1" applyBorder="1"/>
    <xf numFmtId="43" fontId="2" fillId="0" borderId="5" xfId="0" applyNumberFormat="1" applyFont="1" applyBorder="1"/>
    <xf numFmtId="0" fontId="2" fillId="0" borderId="17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12" xfId="0" applyFont="1" applyBorder="1"/>
    <xf numFmtId="0" fontId="2" fillId="0" borderId="16" xfId="0" applyFont="1" applyBorder="1"/>
    <xf numFmtId="43" fontId="0" fillId="0" borderId="0" xfId="0" applyNumberFormat="1"/>
    <xf numFmtId="0" fontId="5" fillId="0" borderId="0" xfId="0" applyFont="1"/>
    <xf numFmtId="187" fontId="0" fillId="0" borderId="0" xfId="0" applyNumberFormat="1"/>
    <xf numFmtId="0" fontId="2" fillId="0" borderId="31" xfId="0" applyFont="1" applyBorder="1"/>
    <xf numFmtId="0" fontId="2" fillId="0" borderId="30" xfId="0" applyFont="1" applyBorder="1"/>
    <xf numFmtId="0" fontId="6" fillId="0" borderId="25" xfId="0" applyFont="1" applyBorder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192" fontId="2" fillId="0" borderId="7" xfId="0" applyNumberFormat="1" applyFont="1" applyBorder="1" applyAlignment="1">
      <alignment horizontal="center"/>
    </xf>
    <xf numFmtId="188" fontId="2" fillId="0" borderId="16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8" fontId="2" fillId="0" borderId="9" xfId="0" applyNumberFormat="1" applyFont="1" applyBorder="1" applyAlignment="1">
      <alignment horizontal="center"/>
    </xf>
    <xf numFmtId="0" fontId="2" fillId="0" borderId="13" xfId="0" applyFont="1" applyBorder="1"/>
    <xf numFmtId="43" fontId="7" fillId="0" borderId="1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L45" sqref="L45"/>
    </sheetView>
  </sheetViews>
  <sheetFormatPr defaultRowHeight="12.75" x14ac:dyDescent="0.2"/>
  <cols>
    <col min="1" max="1" width="4.5703125" customWidth="1"/>
    <col min="2" max="2" width="5.5703125" customWidth="1"/>
    <col min="3" max="3" width="43.7109375" customWidth="1"/>
    <col min="4" max="4" width="13.5703125" customWidth="1"/>
    <col min="5" max="5" width="14" customWidth="1"/>
    <col min="6" max="6" width="3.85546875" customWidth="1"/>
    <col min="7" max="7" width="14.85546875" customWidth="1"/>
    <col min="8" max="8" width="12.85546875" bestFit="1" customWidth="1"/>
  </cols>
  <sheetData>
    <row r="1" spans="1:8" ht="21" x14ac:dyDescent="0.45">
      <c r="A1" s="52" t="s">
        <v>68</v>
      </c>
      <c r="B1" s="52"/>
      <c r="C1" s="52"/>
      <c r="D1" s="52"/>
      <c r="E1" s="52"/>
      <c r="F1" s="52"/>
      <c r="G1" s="52"/>
    </row>
    <row r="2" spans="1:8" ht="21" x14ac:dyDescent="0.45">
      <c r="A2" s="52" t="s">
        <v>69</v>
      </c>
      <c r="B2" s="52"/>
      <c r="C2" s="52"/>
      <c r="D2" s="52"/>
      <c r="E2" s="52"/>
      <c r="F2" s="52"/>
      <c r="G2" s="52"/>
    </row>
    <row r="3" spans="1:8" ht="21" x14ac:dyDescent="0.45">
      <c r="A3" s="57" t="s">
        <v>17</v>
      </c>
      <c r="B3" s="57"/>
      <c r="C3" s="57"/>
      <c r="D3" s="57"/>
      <c r="E3" s="57"/>
      <c r="F3" s="57"/>
      <c r="G3" s="57"/>
    </row>
    <row r="4" spans="1:8" ht="19.5" customHeight="1" x14ac:dyDescent="0.45">
      <c r="A4" s="58" t="s">
        <v>1</v>
      </c>
      <c r="B4" s="59"/>
      <c r="C4" s="60"/>
      <c r="D4" s="55" t="s">
        <v>0</v>
      </c>
      <c r="E4" s="55" t="s">
        <v>10</v>
      </c>
      <c r="F4" s="21" t="s">
        <v>11</v>
      </c>
      <c r="G4" s="2" t="s">
        <v>12</v>
      </c>
    </row>
    <row r="5" spans="1:8" ht="17.25" customHeight="1" x14ac:dyDescent="0.45">
      <c r="A5" s="61"/>
      <c r="B5" s="62"/>
      <c r="C5" s="63"/>
      <c r="D5" s="56"/>
      <c r="E5" s="56"/>
      <c r="F5" s="23" t="s">
        <v>2</v>
      </c>
      <c r="G5" s="3" t="s">
        <v>13</v>
      </c>
    </row>
    <row r="6" spans="1:8" ht="18.75" customHeight="1" x14ac:dyDescent="0.45">
      <c r="A6" s="25" t="s">
        <v>18</v>
      </c>
      <c r="B6" s="24"/>
      <c r="C6" s="26"/>
      <c r="D6" s="5"/>
      <c r="E6" s="5"/>
      <c r="F6" s="5"/>
      <c r="G6" s="5"/>
    </row>
    <row r="7" spans="1:8" ht="18" customHeight="1" x14ac:dyDescent="0.45">
      <c r="A7" s="16" t="s">
        <v>19</v>
      </c>
      <c r="B7" s="4"/>
      <c r="C7" s="27"/>
      <c r="D7" s="6"/>
      <c r="E7" s="6"/>
      <c r="F7" s="6"/>
      <c r="G7" s="6"/>
    </row>
    <row r="8" spans="1:8" ht="21" x14ac:dyDescent="0.45">
      <c r="A8" s="28">
        <v>1</v>
      </c>
      <c r="B8" s="4" t="s">
        <v>8</v>
      </c>
      <c r="C8" s="27"/>
      <c r="D8" s="6"/>
      <c r="E8" s="6"/>
      <c r="F8" s="6"/>
      <c r="G8" s="6"/>
    </row>
    <row r="9" spans="1:8" ht="21" x14ac:dyDescent="0.45">
      <c r="A9" s="28"/>
      <c r="B9" s="51">
        <v>1.1000000000000001</v>
      </c>
      <c r="C9" s="27" t="s">
        <v>20</v>
      </c>
      <c r="D9" s="6">
        <v>70000</v>
      </c>
      <c r="E9" s="6">
        <v>77219.070000000007</v>
      </c>
      <c r="F9" s="22" t="s">
        <v>11</v>
      </c>
      <c r="G9" s="6">
        <f>E9-D9</f>
        <v>7219.070000000007</v>
      </c>
      <c r="H9" s="42"/>
    </row>
    <row r="10" spans="1:8" ht="21" x14ac:dyDescent="0.45">
      <c r="A10" s="16"/>
      <c r="B10" s="51">
        <v>1.2</v>
      </c>
      <c r="C10" s="27" t="s">
        <v>15</v>
      </c>
      <c r="D10" s="6">
        <v>35000</v>
      </c>
      <c r="E10" s="6">
        <v>23736.1</v>
      </c>
      <c r="F10" s="8" t="s">
        <v>64</v>
      </c>
      <c r="G10" s="6">
        <f>D10-E10</f>
        <v>11263.900000000001</v>
      </c>
    </row>
    <row r="11" spans="1:8" ht="21" x14ac:dyDescent="0.45">
      <c r="A11" s="16"/>
      <c r="B11" s="51">
        <v>1.3</v>
      </c>
      <c r="C11" s="27" t="s">
        <v>16</v>
      </c>
      <c r="D11" s="6">
        <v>2000</v>
      </c>
      <c r="E11" s="6">
        <v>2919</v>
      </c>
      <c r="F11" s="22" t="s">
        <v>11</v>
      </c>
      <c r="G11" s="6">
        <f>E11-D11</f>
        <v>919</v>
      </c>
    </row>
    <row r="12" spans="1:8" ht="21" x14ac:dyDescent="0.45">
      <c r="A12" s="16"/>
      <c r="B12" s="51">
        <v>1.4</v>
      </c>
      <c r="C12" s="27" t="s">
        <v>21</v>
      </c>
      <c r="D12" s="6">
        <v>500</v>
      </c>
      <c r="E12" s="6">
        <v>0</v>
      </c>
      <c r="F12" s="8"/>
      <c r="G12" s="6"/>
    </row>
    <row r="13" spans="1:8" ht="21" x14ac:dyDescent="0.45">
      <c r="A13" s="28">
        <v>2</v>
      </c>
      <c r="B13" s="4" t="s">
        <v>22</v>
      </c>
      <c r="C13" s="27"/>
      <c r="D13" s="6"/>
      <c r="E13" s="6"/>
      <c r="F13" s="6"/>
      <c r="G13" s="6"/>
    </row>
    <row r="14" spans="1:8" ht="21" x14ac:dyDescent="0.45">
      <c r="A14" s="16"/>
      <c r="B14" s="51">
        <v>2.1</v>
      </c>
      <c r="C14" s="29" t="s">
        <v>23</v>
      </c>
      <c r="D14" s="6">
        <v>500</v>
      </c>
      <c r="E14" s="6">
        <v>0</v>
      </c>
      <c r="F14" s="8" t="s">
        <v>64</v>
      </c>
      <c r="G14" s="6">
        <f>D14-E14</f>
        <v>500</v>
      </c>
    </row>
    <row r="15" spans="1:8" ht="21" x14ac:dyDescent="0.45">
      <c r="A15" s="16"/>
      <c r="B15" s="51">
        <v>2.2000000000000002</v>
      </c>
      <c r="C15" s="27" t="s">
        <v>24</v>
      </c>
      <c r="D15" s="6">
        <v>1000</v>
      </c>
      <c r="E15" s="6">
        <v>1085</v>
      </c>
      <c r="F15" s="22" t="s">
        <v>11</v>
      </c>
      <c r="G15" s="6">
        <f>E15-D15</f>
        <v>85</v>
      </c>
    </row>
    <row r="16" spans="1:8" ht="21" x14ac:dyDescent="0.45">
      <c r="A16" s="16"/>
      <c r="B16" s="51">
        <v>2.2999999999999998</v>
      </c>
      <c r="C16" s="27" t="s">
        <v>25</v>
      </c>
      <c r="D16" s="6">
        <v>5000</v>
      </c>
      <c r="E16" s="6"/>
      <c r="F16" s="8" t="s">
        <v>64</v>
      </c>
      <c r="G16" s="6">
        <f>D16-E16</f>
        <v>5000</v>
      </c>
    </row>
    <row r="17" spans="1:8" ht="21" x14ac:dyDescent="0.45">
      <c r="A17" s="16"/>
      <c r="B17" s="51">
        <v>2.4</v>
      </c>
      <c r="C17" s="47" t="s">
        <v>65</v>
      </c>
      <c r="D17" s="6">
        <v>0</v>
      </c>
      <c r="E17" s="6"/>
      <c r="F17" s="8"/>
      <c r="G17" s="6"/>
    </row>
    <row r="18" spans="1:8" ht="21" x14ac:dyDescent="0.45">
      <c r="A18" s="16"/>
      <c r="B18" s="51">
        <v>2.5</v>
      </c>
      <c r="C18" s="29" t="s">
        <v>26</v>
      </c>
      <c r="D18" s="6">
        <v>0</v>
      </c>
      <c r="E18" s="6"/>
      <c r="F18" s="8"/>
      <c r="G18" s="6"/>
    </row>
    <row r="19" spans="1:8" ht="21" x14ac:dyDescent="0.45">
      <c r="A19" s="16"/>
      <c r="B19" s="51">
        <v>2.6</v>
      </c>
      <c r="C19" s="27" t="s">
        <v>27</v>
      </c>
      <c r="D19" s="6">
        <v>7000</v>
      </c>
      <c r="E19" s="6">
        <v>25050</v>
      </c>
      <c r="F19" s="22" t="s">
        <v>11</v>
      </c>
      <c r="G19" s="6">
        <f>E19-D19</f>
        <v>18050</v>
      </c>
    </row>
    <row r="20" spans="1:8" ht="21" x14ac:dyDescent="0.45">
      <c r="A20" s="16"/>
      <c r="B20" s="51">
        <v>2.7</v>
      </c>
      <c r="C20" s="27" t="s">
        <v>70</v>
      </c>
      <c r="D20" s="6">
        <v>0</v>
      </c>
      <c r="E20" s="6">
        <v>240</v>
      </c>
      <c r="F20" s="22" t="s">
        <v>11</v>
      </c>
      <c r="G20" s="6">
        <f>E20-D20</f>
        <v>240</v>
      </c>
    </row>
    <row r="21" spans="1:8" ht="21" x14ac:dyDescent="0.45">
      <c r="A21" s="16"/>
      <c r="B21" s="51">
        <v>2.8</v>
      </c>
      <c r="C21" s="27" t="s">
        <v>28</v>
      </c>
      <c r="D21" s="6">
        <v>5000</v>
      </c>
      <c r="E21" s="6">
        <v>3800</v>
      </c>
      <c r="F21" s="8" t="s">
        <v>64</v>
      </c>
      <c r="G21" s="6">
        <f>D21-E21</f>
        <v>1200</v>
      </c>
    </row>
    <row r="22" spans="1:8" ht="21" x14ac:dyDescent="0.45">
      <c r="A22" s="16"/>
      <c r="B22" s="51">
        <v>2.9</v>
      </c>
      <c r="C22" s="27" t="s">
        <v>29</v>
      </c>
      <c r="D22" s="6">
        <v>1000</v>
      </c>
      <c r="E22" s="6">
        <v>2868.5</v>
      </c>
      <c r="F22" s="22" t="s">
        <v>11</v>
      </c>
      <c r="G22" s="6">
        <f>E22-D22</f>
        <v>1868.5</v>
      </c>
    </row>
    <row r="23" spans="1:8" ht="21" x14ac:dyDescent="0.45">
      <c r="A23" s="16"/>
      <c r="B23" s="65">
        <v>3</v>
      </c>
      <c r="C23" s="27" t="s">
        <v>71</v>
      </c>
      <c r="D23" s="6"/>
      <c r="E23" s="6">
        <v>19000</v>
      </c>
      <c r="F23" s="22" t="s">
        <v>11</v>
      </c>
      <c r="G23" s="6">
        <f>E23-D23</f>
        <v>19000</v>
      </c>
    </row>
    <row r="24" spans="1:8" ht="21" x14ac:dyDescent="0.45">
      <c r="A24" s="16"/>
      <c r="B24" s="51">
        <v>3.1</v>
      </c>
      <c r="C24" s="27" t="s">
        <v>30</v>
      </c>
      <c r="D24" s="6">
        <v>15000</v>
      </c>
      <c r="E24" s="6">
        <v>3320</v>
      </c>
      <c r="F24" s="8" t="s">
        <v>64</v>
      </c>
      <c r="G24" s="6">
        <f>D24-E24</f>
        <v>11680</v>
      </c>
    </row>
    <row r="25" spans="1:8" ht="21" x14ac:dyDescent="0.45">
      <c r="A25" s="28">
        <v>3</v>
      </c>
      <c r="B25" s="4" t="s">
        <v>31</v>
      </c>
      <c r="C25" s="27"/>
      <c r="D25" s="6"/>
      <c r="E25" s="6"/>
      <c r="F25" s="6"/>
      <c r="G25" s="6"/>
      <c r="H25" s="42">
        <f>SUM(E27:E35)</f>
        <v>9692832.7999999989</v>
      </c>
    </row>
    <row r="26" spans="1:8" ht="21" x14ac:dyDescent="0.45">
      <c r="A26" s="16"/>
      <c r="B26" s="51">
        <v>3.1</v>
      </c>
      <c r="C26" s="27" t="s">
        <v>32</v>
      </c>
      <c r="D26" s="6">
        <v>7000000</v>
      </c>
      <c r="E26" s="6"/>
      <c r="F26" s="22" t="s">
        <v>11</v>
      </c>
      <c r="G26" s="6">
        <f>E27+E28-D26</f>
        <v>315636.28000000026</v>
      </c>
    </row>
    <row r="27" spans="1:8" ht="21" x14ac:dyDescent="0.45">
      <c r="A27" s="16"/>
      <c r="B27" s="51"/>
      <c r="C27" s="27" t="s">
        <v>72</v>
      </c>
      <c r="D27" s="6"/>
      <c r="E27" s="6">
        <f>1932057.55</f>
        <v>1932057.55</v>
      </c>
      <c r="F27" s="22"/>
      <c r="G27" s="6"/>
    </row>
    <row r="28" spans="1:8" ht="21" x14ac:dyDescent="0.45">
      <c r="A28" s="16"/>
      <c r="B28" s="51"/>
      <c r="C28" s="27" t="s">
        <v>73</v>
      </c>
      <c r="D28" s="6"/>
      <c r="E28" s="6">
        <v>5383578.7300000004</v>
      </c>
      <c r="F28" s="22"/>
      <c r="G28" s="6"/>
    </row>
    <row r="29" spans="1:8" ht="21" x14ac:dyDescent="0.45">
      <c r="A29" s="16"/>
      <c r="B29" s="51">
        <v>3.2</v>
      </c>
      <c r="C29" s="27" t="s">
        <v>33</v>
      </c>
      <c r="D29" s="6">
        <v>20000</v>
      </c>
      <c r="E29" s="6">
        <v>71315.38</v>
      </c>
      <c r="F29" s="22" t="s">
        <v>11</v>
      </c>
      <c r="G29" s="6">
        <f>E29-D29</f>
        <v>51315.380000000005</v>
      </c>
    </row>
    <row r="30" spans="1:8" ht="21" x14ac:dyDescent="0.45">
      <c r="A30" s="16"/>
      <c r="B30" s="51">
        <v>3.3</v>
      </c>
      <c r="C30" s="27" t="s">
        <v>34</v>
      </c>
      <c r="D30" s="6">
        <v>600000</v>
      </c>
      <c r="E30" s="6">
        <v>658284.72</v>
      </c>
      <c r="F30" s="22" t="s">
        <v>11</v>
      </c>
      <c r="G30" s="6">
        <f>E30-D30</f>
        <v>58284.719999999972</v>
      </c>
    </row>
    <row r="31" spans="1:8" ht="21" x14ac:dyDescent="0.45">
      <c r="A31" s="16"/>
      <c r="B31" s="51">
        <v>3.4</v>
      </c>
      <c r="C31" s="27" t="s">
        <v>35</v>
      </c>
      <c r="D31" s="6">
        <v>1500000</v>
      </c>
      <c r="E31" s="6">
        <v>1183187.3899999999</v>
      </c>
      <c r="F31" s="8" t="s">
        <v>64</v>
      </c>
      <c r="G31" s="6">
        <f>D31-E31</f>
        <v>316812.6100000001</v>
      </c>
    </row>
    <row r="32" spans="1:8" ht="21" x14ac:dyDescent="0.45">
      <c r="A32" s="16"/>
      <c r="B32" s="51">
        <v>3.5</v>
      </c>
      <c r="C32" s="27" t="s">
        <v>36</v>
      </c>
      <c r="D32" s="6">
        <v>6000</v>
      </c>
      <c r="E32" s="6">
        <v>6206</v>
      </c>
      <c r="F32" s="22" t="s">
        <v>11</v>
      </c>
      <c r="G32" s="6">
        <f>E32-D32</f>
        <v>206</v>
      </c>
      <c r="H32" s="42"/>
    </row>
    <row r="33" spans="1:7" ht="21" x14ac:dyDescent="0.45">
      <c r="A33" s="16"/>
      <c r="B33" s="51">
        <v>3.6</v>
      </c>
      <c r="C33" s="27" t="s">
        <v>37</v>
      </c>
      <c r="D33" s="6">
        <v>30000</v>
      </c>
      <c r="E33" s="6">
        <v>28368.87</v>
      </c>
      <c r="F33" s="8" t="s">
        <v>64</v>
      </c>
      <c r="G33" s="6">
        <f>D33-E33</f>
        <v>1631.130000000001</v>
      </c>
    </row>
    <row r="34" spans="1:7" ht="21" x14ac:dyDescent="0.45">
      <c r="A34" s="16"/>
      <c r="B34" s="51">
        <v>3.7</v>
      </c>
      <c r="C34" s="27" t="s">
        <v>38</v>
      </c>
      <c r="D34" s="6">
        <v>30000</v>
      </c>
      <c r="E34" s="6">
        <v>48115.16</v>
      </c>
      <c r="F34" s="22" t="s">
        <v>11</v>
      </c>
      <c r="G34" s="6">
        <f>E34-D34</f>
        <v>18115.160000000003</v>
      </c>
    </row>
    <row r="35" spans="1:7" ht="21" x14ac:dyDescent="0.45">
      <c r="A35" s="16"/>
      <c r="B35" s="51">
        <v>3.8</v>
      </c>
      <c r="C35" s="27" t="s">
        <v>39</v>
      </c>
      <c r="D35" s="6">
        <v>800000</v>
      </c>
      <c r="E35" s="6">
        <v>381719</v>
      </c>
      <c r="F35" s="8" t="s">
        <v>64</v>
      </c>
      <c r="G35" s="6">
        <f>D35-E35</f>
        <v>418281</v>
      </c>
    </row>
    <row r="36" spans="1:7" ht="21" x14ac:dyDescent="0.45">
      <c r="A36" s="28">
        <v>4</v>
      </c>
      <c r="B36" s="4" t="s">
        <v>3</v>
      </c>
      <c r="C36" s="27"/>
      <c r="D36" s="6"/>
      <c r="E36" s="6"/>
      <c r="F36" s="6"/>
      <c r="G36" s="6"/>
    </row>
    <row r="37" spans="1:7" ht="21" x14ac:dyDescent="0.45">
      <c r="A37" s="28"/>
      <c r="B37" s="51">
        <v>4.0999999999999996</v>
      </c>
      <c r="C37" s="27" t="s">
        <v>40</v>
      </c>
      <c r="D37" s="70">
        <v>70000</v>
      </c>
      <c r="E37" s="6">
        <v>179543</v>
      </c>
      <c r="F37" s="22" t="s">
        <v>11</v>
      </c>
      <c r="G37" s="6">
        <f>E37-D37</f>
        <v>109543</v>
      </c>
    </row>
    <row r="38" spans="1:7" ht="21" x14ac:dyDescent="0.45">
      <c r="A38" s="28">
        <v>5</v>
      </c>
      <c r="B38" s="4" t="s">
        <v>41</v>
      </c>
      <c r="C38" s="27"/>
      <c r="D38" s="6"/>
      <c r="E38" s="6"/>
      <c r="F38" s="6"/>
      <c r="G38" s="6"/>
    </row>
    <row r="39" spans="1:7" ht="21" x14ac:dyDescent="0.45">
      <c r="A39" s="28"/>
      <c r="B39" s="51">
        <v>5.0999999999999996</v>
      </c>
      <c r="C39" s="27" t="s">
        <v>42</v>
      </c>
      <c r="D39" s="6">
        <v>5442000</v>
      </c>
      <c r="E39" s="6">
        <v>4627154</v>
      </c>
      <c r="F39" s="8" t="s">
        <v>64</v>
      </c>
      <c r="G39" s="6">
        <f>D39-E39</f>
        <v>814846</v>
      </c>
    </row>
    <row r="40" spans="1:7" ht="21" x14ac:dyDescent="0.45">
      <c r="A40" s="28">
        <v>6</v>
      </c>
      <c r="B40" s="4" t="s">
        <v>4</v>
      </c>
      <c r="C40" s="27"/>
      <c r="D40" s="6"/>
      <c r="E40" s="6"/>
      <c r="F40" s="6"/>
      <c r="G40" s="6"/>
    </row>
    <row r="41" spans="1:7" ht="21" x14ac:dyDescent="0.45">
      <c r="A41" s="28"/>
      <c r="B41" s="51">
        <v>6.1</v>
      </c>
      <c r="C41" s="29" t="s">
        <v>43</v>
      </c>
      <c r="D41" s="6">
        <v>300000</v>
      </c>
      <c r="E41" s="6">
        <v>297505</v>
      </c>
      <c r="F41" s="8" t="s">
        <v>64</v>
      </c>
      <c r="G41" s="6">
        <f>D41-E41</f>
        <v>2495</v>
      </c>
    </row>
    <row r="42" spans="1:7" ht="21" x14ac:dyDescent="0.45">
      <c r="A42" s="30"/>
      <c r="B42" s="49">
        <v>6.2</v>
      </c>
      <c r="C42" s="31" t="s">
        <v>63</v>
      </c>
      <c r="D42" s="13">
        <v>0</v>
      </c>
      <c r="E42" s="13"/>
      <c r="F42" s="13"/>
      <c r="G42" s="6"/>
    </row>
    <row r="43" spans="1:7" ht="21" x14ac:dyDescent="0.45">
      <c r="A43" s="33">
        <v>7</v>
      </c>
      <c r="B43" s="24" t="s">
        <v>5</v>
      </c>
      <c r="C43" s="24"/>
      <c r="D43" s="32"/>
      <c r="E43" s="32"/>
      <c r="F43" s="32"/>
      <c r="G43" s="32"/>
    </row>
    <row r="44" spans="1:7" ht="21" x14ac:dyDescent="0.45">
      <c r="A44" s="4"/>
      <c r="B44" s="51">
        <v>7.1</v>
      </c>
      <c r="C44" s="4" t="s">
        <v>44</v>
      </c>
      <c r="D44" s="6">
        <v>50000</v>
      </c>
      <c r="E44" s="6">
        <v>31500</v>
      </c>
      <c r="F44" s="8" t="s">
        <v>64</v>
      </c>
      <c r="G44" s="6">
        <f>D44-E44</f>
        <v>18500</v>
      </c>
    </row>
    <row r="45" spans="1:7" ht="21" x14ac:dyDescent="0.45">
      <c r="A45" s="4"/>
      <c r="B45" s="51">
        <v>7.2</v>
      </c>
      <c r="C45" s="4" t="s">
        <v>62</v>
      </c>
      <c r="D45" s="6">
        <v>0</v>
      </c>
      <c r="E45" s="6"/>
      <c r="F45" s="8"/>
      <c r="G45" s="34"/>
    </row>
    <row r="46" spans="1:7" ht="21" x14ac:dyDescent="0.45">
      <c r="A46" s="4"/>
      <c r="B46" s="51">
        <v>7.2</v>
      </c>
      <c r="C46" s="4" t="s">
        <v>45</v>
      </c>
      <c r="D46" s="6">
        <v>10000</v>
      </c>
      <c r="E46" s="6">
        <v>60</v>
      </c>
      <c r="F46" s="8" t="s">
        <v>64</v>
      </c>
      <c r="G46" s="6">
        <f>D46-E46</f>
        <v>9940</v>
      </c>
    </row>
    <row r="47" spans="1:7" ht="21" x14ac:dyDescent="0.45">
      <c r="A47" s="1"/>
      <c r="B47" s="48">
        <v>7.3</v>
      </c>
      <c r="C47" s="1" t="s">
        <v>46</v>
      </c>
      <c r="D47" s="9">
        <v>0</v>
      </c>
      <c r="E47" s="9">
        <v>31.02</v>
      </c>
      <c r="F47" s="69" t="s">
        <v>11</v>
      </c>
      <c r="G47" s="9">
        <f>E47-D47</f>
        <v>31.02</v>
      </c>
    </row>
    <row r="48" spans="1:7" ht="21" x14ac:dyDescent="0.45">
      <c r="A48" s="53" t="s">
        <v>82</v>
      </c>
      <c r="B48" s="64"/>
      <c r="C48" s="54"/>
      <c r="D48" s="10">
        <f>SUM(D9:D47)</f>
        <v>16000000</v>
      </c>
      <c r="E48" s="10">
        <f t="shared" ref="E48:G48" si="0">SUM(E9:E47)</f>
        <v>14987863.489999998</v>
      </c>
      <c r="F48" s="10" t="s">
        <v>83</v>
      </c>
      <c r="G48" s="10">
        <f t="shared" si="0"/>
        <v>2212662.7700000005</v>
      </c>
    </row>
    <row r="49" spans="1:8" ht="21" x14ac:dyDescent="0.45">
      <c r="A49" s="1"/>
      <c r="B49" s="48"/>
      <c r="C49" s="43" t="s">
        <v>74</v>
      </c>
      <c r="D49" s="11"/>
      <c r="E49" s="11"/>
      <c r="F49" s="11"/>
      <c r="G49" s="11"/>
    </row>
    <row r="50" spans="1:8" ht="21" x14ac:dyDescent="0.45">
      <c r="A50" s="41"/>
      <c r="B50" s="66">
        <v>1</v>
      </c>
      <c r="C50" s="46" t="s">
        <v>75</v>
      </c>
      <c r="D50" s="6"/>
      <c r="E50" s="6">
        <v>4327200</v>
      </c>
      <c r="F50" s="8" t="s">
        <v>11</v>
      </c>
      <c r="G50" s="6">
        <f>E50-D50</f>
        <v>4327200</v>
      </c>
      <c r="H50" s="42">
        <f>SUM(E50:E56)</f>
        <v>5859438</v>
      </c>
    </row>
    <row r="51" spans="1:8" ht="21" x14ac:dyDescent="0.45">
      <c r="A51" s="4"/>
      <c r="B51" s="67">
        <v>2</v>
      </c>
      <c r="C51" s="27" t="s">
        <v>76</v>
      </c>
      <c r="D51" s="6"/>
      <c r="E51" s="6">
        <v>648000</v>
      </c>
      <c r="F51" s="8" t="s">
        <v>11</v>
      </c>
      <c r="G51" s="6">
        <f t="shared" ref="G51:G56" si="1">E51-D51</f>
        <v>648000</v>
      </c>
    </row>
    <row r="52" spans="1:8" ht="21" x14ac:dyDescent="0.45">
      <c r="A52" s="4"/>
      <c r="B52" s="67">
        <v>3</v>
      </c>
      <c r="C52" s="27" t="s">
        <v>77</v>
      </c>
      <c r="D52" s="6"/>
      <c r="E52" s="6">
        <v>365040</v>
      </c>
      <c r="F52" s="8" t="s">
        <v>11</v>
      </c>
      <c r="G52" s="6">
        <f t="shared" si="1"/>
        <v>365040</v>
      </c>
    </row>
    <row r="53" spans="1:8" ht="21" x14ac:dyDescent="0.45">
      <c r="A53" s="18"/>
      <c r="B53" s="68">
        <v>4</v>
      </c>
      <c r="C53" s="45" t="s">
        <v>78</v>
      </c>
      <c r="D53" s="6"/>
      <c r="E53" s="6">
        <v>12398</v>
      </c>
      <c r="F53" s="8" t="s">
        <v>11</v>
      </c>
      <c r="G53" s="6">
        <f t="shared" si="1"/>
        <v>12398</v>
      </c>
    </row>
    <row r="54" spans="1:8" ht="21" x14ac:dyDescent="0.45">
      <c r="A54" s="41"/>
      <c r="B54" s="66">
        <v>5</v>
      </c>
      <c r="C54" s="46" t="s">
        <v>79</v>
      </c>
      <c r="D54" s="6"/>
      <c r="E54" s="6">
        <v>297000</v>
      </c>
      <c r="F54" s="8" t="s">
        <v>11</v>
      </c>
      <c r="G54" s="6">
        <f t="shared" si="1"/>
        <v>297000</v>
      </c>
    </row>
    <row r="55" spans="1:8" ht="21" x14ac:dyDescent="0.45">
      <c r="A55" s="4"/>
      <c r="B55" s="67">
        <v>6</v>
      </c>
      <c r="C55" s="27" t="s">
        <v>80</v>
      </c>
      <c r="D55" s="6"/>
      <c r="E55" s="6">
        <v>175000</v>
      </c>
      <c r="F55" s="8" t="s">
        <v>11</v>
      </c>
      <c r="G55" s="6">
        <f t="shared" si="1"/>
        <v>175000</v>
      </c>
    </row>
    <row r="56" spans="1:8" ht="21" x14ac:dyDescent="0.45">
      <c r="A56" s="4"/>
      <c r="B56" s="67">
        <v>7</v>
      </c>
      <c r="C56" s="27" t="s">
        <v>81</v>
      </c>
      <c r="D56" s="6"/>
      <c r="E56" s="6">
        <v>34800</v>
      </c>
      <c r="F56" s="40" t="s">
        <v>11</v>
      </c>
      <c r="G56" s="6">
        <f t="shared" si="1"/>
        <v>34800</v>
      </c>
    </row>
    <row r="57" spans="1:8" ht="21" x14ac:dyDescent="0.45">
      <c r="A57" s="53" t="s">
        <v>47</v>
      </c>
      <c r="B57" s="64"/>
      <c r="C57" s="54"/>
      <c r="D57" s="35">
        <f>SUM(D9:D56)</f>
        <v>32000000</v>
      </c>
      <c r="E57" s="35">
        <f>SUM(E9:E56)</f>
        <v>35835164.979999997</v>
      </c>
      <c r="F57" s="23" t="s">
        <v>11</v>
      </c>
      <c r="G57" s="35">
        <f>E57-D57</f>
        <v>3835164.9799999967</v>
      </c>
    </row>
    <row r="58" spans="1:8" ht="21" x14ac:dyDescent="0.45">
      <c r="A58" s="1"/>
      <c r="B58" s="1"/>
      <c r="C58" s="1"/>
      <c r="D58" s="1"/>
      <c r="E58" s="1"/>
      <c r="F58" s="1"/>
      <c r="G58" s="1"/>
    </row>
    <row r="59" spans="1:8" ht="21" customHeight="1" x14ac:dyDescent="0.45">
      <c r="A59" s="58" t="s">
        <v>1</v>
      </c>
      <c r="B59" s="59"/>
      <c r="C59" s="60"/>
      <c r="D59" s="55" t="s">
        <v>0</v>
      </c>
      <c r="E59" s="55" t="s">
        <v>14</v>
      </c>
      <c r="F59" s="21" t="s">
        <v>11</v>
      </c>
      <c r="G59" s="2" t="s">
        <v>12</v>
      </c>
    </row>
    <row r="60" spans="1:8" ht="21" x14ac:dyDescent="0.45">
      <c r="A60" s="61"/>
      <c r="B60" s="62"/>
      <c r="C60" s="63"/>
      <c r="D60" s="56"/>
      <c r="E60" s="56"/>
      <c r="F60" s="23" t="s">
        <v>2</v>
      </c>
      <c r="G60" s="3" t="s">
        <v>13</v>
      </c>
    </row>
    <row r="61" spans="1:8" ht="21" x14ac:dyDescent="0.45">
      <c r="A61" s="25" t="s">
        <v>6</v>
      </c>
      <c r="B61" s="24"/>
      <c r="C61" s="26"/>
      <c r="D61" s="32"/>
      <c r="E61" s="32"/>
      <c r="F61" s="32"/>
      <c r="G61" s="32"/>
    </row>
    <row r="62" spans="1:8" ht="21" x14ac:dyDescent="0.45">
      <c r="A62" s="16" t="s">
        <v>48</v>
      </c>
      <c r="B62" s="4"/>
      <c r="C62" s="27"/>
      <c r="D62" s="8"/>
      <c r="E62" s="8"/>
      <c r="F62" s="8"/>
      <c r="G62" s="8"/>
    </row>
    <row r="63" spans="1:8" ht="21" x14ac:dyDescent="0.45">
      <c r="A63" s="50">
        <v>1</v>
      </c>
      <c r="B63" s="4" t="s">
        <v>49</v>
      </c>
      <c r="C63" s="27"/>
      <c r="D63" s="34"/>
      <c r="E63" s="6"/>
      <c r="F63" s="8"/>
      <c r="G63" s="8"/>
    </row>
    <row r="64" spans="1:8" ht="21" x14ac:dyDescent="0.45">
      <c r="A64" s="16"/>
      <c r="B64" s="51">
        <v>1.1000000000000001</v>
      </c>
      <c r="C64" s="27" t="s">
        <v>50</v>
      </c>
      <c r="D64" s="6">
        <f>74080+316080+12000+48000+30000-118502</f>
        <v>361658</v>
      </c>
      <c r="E64" s="6">
        <v>89400</v>
      </c>
      <c r="F64" s="12" t="s">
        <v>2</v>
      </c>
      <c r="G64" s="34">
        <f>D64-E64</f>
        <v>272258</v>
      </c>
      <c r="H64" s="44">
        <f>SUM(D64:D66)</f>
        <v>1021182</v>
      </c>
    </row>
    <row r="65" spans="1:8" ht="21" x14ac:dyDescent="0.45">
      <c r="A65" s="16"/>
      <c r="B65" s="51">
        <v>1.2</v>
      </c>
      <c r="C65" s="27" t="s">
        <v>51</v>
      </c>
      <c r="D65" s="6">
        <v>105580</v>
      </c>
      <c r="E65" s="6">
        <v>105580</v>
      </c>
      <c r="F65" s="12" t="s">
        <v>2</v>
      </c>
      <c r="G65" s="34">
        <f t="shared" ref="G65:G72" si="2">D65-E65</f>
        <v>0</v>
      </c>
    </row>
    <row r="66" spans="1:8" ht="21" x14ac:dyDescent="0.45">
      <c r="A66" s="16"/>
      <c r="B66" s="51">
        <v>1.3</v>
      </c>
      <c r="C66" s="27" t="s">
        <v>52</v>
      </c>
      <c r="D66" s="6">
        <v>553944</v>
      </c>
      <c r="E66" s="6">
        <v>231756</v>
      </c>
      <c r="F66" s="12" t="s">
        <v>2</v>
      </c>
      <c r="G66" s="34">
        <f t="shared" si="2"/>
        <v>322188</v>
      </c>
      <c r="H66" s="44"/>
    </row>
    <row r="67" spans="1:8" ht="21" x14ac:dyDescent="0.45">
      <c r="A67" s="16" t="s">
        <v>53</v>
      </c>
      <c r="B67" s="4"/>
      <c r="C67" s="27"/>
      <c r="D67" s="6">
        <v>4530005</v>
      </c>
      <c r="E67" s="6">
        <v>4411535</v>
      </c>
      <c r="F67" s="12" t="s">
        <v>2</v>
      </c>
      <c r="G67" s="34">
        <f t="shared" si="2"/>
        <v>118470</v>
      </c>
    </row>
    <row r="68" spans="1:8" ht="21" x14ac:dyDescent="0.45">
      <c r="A68" s="16" t="s">
        <v>54</v>
      </c>
      <c r="B68" s="4"/>
      <c r="C68" s="27"/>
      <c r="D68" s="6">
        <v>1022357</v>
      </c>
      <c r="E68" s="6">
        <v>819257</v>
      </c>
      <c r="F68" s="12" t="s">
        <v>2</v>
      </c>
      <c r="G68" s="34">
        <f t="shared" si="2"/>
        <v>203100</v>
      </c>
    </row>
    <row r="69" spans="1:8" ht="21" x14ac:dyDescent="0.45">
      <c r="A69" s="16" t="s">
        <v>55</v>
      </c>
      <c r="B69" s="4"/>
      <c r="C69" s="27"/>
      <c r="D69" s="6">
        <f>1088199+1840197+1084400+525000+754360</f>
        <v>5292156</v>
      </c>
      <c r="E69" s="6">
        <v>3673186.6</v>
      </c>
      <c r="F69" s="12" t="s">
        <v>2</v>
      </c>
      <c r="G69" s="34">
        <f t="shared" si="2"/>
        <v>1618969.4</v>
      </c>
    </row>
    <row r="70" spans="1:8" ht="21" x14ac:dyDescent="0.45">
      <c r="A70" s="16" t="s">
        <v>7</v>
      </c>
      <c r="B70" s="4"/>
      <c r="C70" s="27"/>
      <c r="D70" s="6">
        <v>305000</v>
      </c>
      <c r="E70" s="6">
        <v>259730.81</v>
      </c>
      <c r="F70" s="12" t="s">
        <v>2</v>
      </c>
      <c r="G70" s="34">
        <f t="shared" si="2"/>
        <v>45269.19</v>
      </c>
    </row>
    <row r="71" spans="1:8" ht="21" x14ac:dyDescent="0.45">
      <c r="A71" s="16" t="s">
        <v>56</v>
      </c>
      <c r="B71" s="4"/>
      <c r="C71" s="27"/>
      <c r="D71" s="6">
        <v>979800</v>
      </c>
      <c r="E71" s="6">
        <v>899800</v>
      </c>
      <c r="F71" s="12" t="s">
        <v>2</v>
      </c>
      <c r="G71" s="34">
        <f t="shared" si="2"/>
        <v>80000</v>
      </c>
    </row>
    <row r="72" spans="1:8" ht="21" x14ac:dyDescent="0.45">
      <c r="A72" s="17" t="s">
        <v>57</v>
      </c>
      <c r="B72" s="15"/>
      <c r="C72" s="36"/>
      <c r="D72" s="14">
        <v>70000</v>
      </c>
      <c r="E72" s="14">
        <v>20000</v>
      </c>
      <c r="F72" s="12" t="s">
        <v>2</v>
      </c>
      <c r="G72" s="34">
        <f t="shared" si="2"/>
        <v>50000</v>
      </c>
    </row>
    <row r="73" spans="1:8" ht="21" x14ac:dyDescent="0.45">
      <c r="A73" s="53" t="s">
        <v>60</v>
      </c>
      <c r="B73" s="64"/>
      <c r="C73" s="54"/>
      <c r="D73" s="10">
        <f>SUM(D64:D72)</f>
        <v>13220500</v>
      </c>
      <c r="E73" s="10">
        <f t="shared" ref="E73:G73" si="3">SUM(E64:E72)</f>
        <v>10510245.41</v>
      </c>
      <c r="F73" s="10" t="s">
        <v>64</v>
      </c>
      <c r="G73" s="10">
        <f t="shared" si="3"/>
        <v>2710254.59</v>
      </c>
    </row>
    <row r="74" spans="1:8" ht="21" x14ac:dyDescent="0.45">
      <c r="A74" s="25" t="s">
        <v>58</v>
      </c>
      <c r="B74" s="24"/>
      <c r="C74" s="26"/>
      <c r="D74" s="32"/>
      <c r="E74" s="32"/>
      <c r="F74" s="32"/>
      <c r="G74" s="32"/>
    </row>
    <row r="75" spans="1:8" ht="21" x14ac:dyDescent="0.45">
      <c r="A75" s="37" t="s">
        <v>59</v>
      </c>
      <c r="B75" s="38"/>
      <c r="C75" s="39"/>
      <c r="D75" s="7">
        <f>6500+75000+2698000</f>
        <v>2779500</v>
      </c>
      <c r="E75" s="7">
        <f>6500+74400+1964500</f>
        <v>2045400</v>
      </c>
      <c r="F75" s="40" t="s">
        <v>2</v>
      </c>
      <c r="G75" s="34">
        <f t="shared" ref="G75" si="4">D75-E75</f>
        <v>734100</v>
      </c>
    </row>
    <row r="76" spans="1:8" ht="21" x14ac:dyDescent="0.45">
      <c r="A76" s="53" t="s">
        <v>61</v>
      </c>
      <c r="B76" s="64"/>
      <c r="C76" s="54"/>
      <c r="D76" s="35">
        <f>D73+D75</f>
        <v>16000000</v>
      </c>
      <c r="E76" s="35">
        <f t="shared" ref="E76:G76" si="5">E73+E75</f>
        <v>12555645.41</v>
      </c>
      <c r="F76" s="35" t="s">
        <v>2</v>
      </c>
      <c r="G76" s="35">
        <f t="shared" si="5"/>
        <v>3444354.59</v>
      </c>
    </row>
    <row r="77" spans="1:8" ht="21" x14ac:dyDescent="0.45">
      <c r="A77" s="1"/>
      <c r="B77" s="1"/>
      <c r="C77" s="1"/>
      <c r="D77" s="1"/>
      <c r="E77" s="1"/>
      <c r="F77" s="1"/>
      <c r="G77" s="1"/>
    </row>
    <row r="78" spans="1:8" ht="21" x14ac:dyDescent="0.45">
      <c r="A78" s="1"/>
      <c r="B78" s="1"/>
      <c r="C78" s="20" t="s">
        <v>9</v>
      </c>
      <c r="D78" s="20"/>
      <c r="E78" s="20"/>
      <c r="F78" s="20"/>
      <c r="G78" s="1"/>
    </row>
    <row r="79" spans="1:8" ht="21" x14ac:dyDescent="0.45">
      <c r="A79" s="1"/>
      <c r="B79" s="1"/>
      <c r="C79" s="20" t="s">
        <v>66</v>
      </c>
      <c r="D79" s="20"/>
      <c r="E79" s="20"/>
      <c r="F79" s="20"/>
      <c r="G79" s="1"/>
    </row>
    <row r="80" spans="1:8" ht="21" x14ac:dyDescent="0.45">
      <c r="A80" s="1"/>
      <c r="B80" s="1"/>
      <c r="C80" s="19" t="s">
        <v>67</v>
      </c>
      <c r="D80" s="20"/>
      <c r="E80" s="20"/>
      <c r="F80" s="20"/>
      <c r="G80" s="1"/>
    </row>
    <row r="81" spans="1:7" ht="21" x14ac:dyDescent="0.45">
      <c r="A81" s="1"/>
      <c r="B81" s="1"/>
      <c r="C81" s="1"/>
      <c r="D81" s="1"/>
      <c r="E81" s="1"/>
      <c r="F81" s="1"/>
      <c r="G81" s="1"/>
    </row>
    <row r="82" spans="1:7" ht="21" x14ac:dyDescent="0.45">
      <c r="A82" s="1"/>
      <c r="B82" s="1"/>
      <c r="C82" s="1"/>
      <c r="D82" s="1"/>
      <c r="E82" s="1"/>
      <c r="F82" s="1"/>
      <c r="G82" s="1"/>
    </row>
    <row r="83" spans="1:7" ht="21" x14ac:dyDescent="0.45">
      <c r="A83" s="1"/>
      <c r="B83" s="1"/>
      <c r="C83" s="1"/>
      <c r="D83" s="1"/>
      <c r="E83" s="1"/>
      <c r="F83" s="1"/>
      <c r="G83" s="1"/>
    </row>
    <row r="84" spans="1:7" ht="21" x14ac:dyDescent="0.45">
      <c r="A84" s="1"/>
      <c r="B84" s="1"/>
      <c r="C84" s="1"/>
      <c r="D84" s="1"/>
      <c r="E84" s="1"/>
      <c r="F84" s="1"/>
      <c r="G84" s="1"/>
    </row>
    <row r="85" spans="1:7" ht="21" x14ac:dyDescent="0.45">
      <c r="A85" s="1"/>
      <c r="B85" s="1"/>
      <c r="C85" s="1"/>
      <c r="D85" s="1"/>
      <c r="E85" s="1"/>
      <c r="F85" s="1"/>
      <c r="G85" s="1"/>
    </row>
    <row r="86" spans="1:7" ht="21" x14ac:dyDescent="0.45">
      <c r="A86" s="1"/>
      <c r="B86" s="1"/>
      <c r="C86" s="1"/>
      <c r="D86" s="1"/>
      <c r="E86" s="1"/>
      <c r="F86" s="1"/>
      <c r="G86" s="1"/>
    </row>
    <row r="87" spans="1:7" ht="21" x14ac:dyDescent="0.45">
      <c r="A87" s="1"/>
      <c r="B87" s="1"/>
      <c r="C87" s="1"/>
      <c r="D87" s="1"/>
      <c r="E87" s="1"/>
      <c r="F87" s="1"/>
      <c r="G87" s="1"/>
    </row>
    <row r="88" spans="1:7" ht="21" x14ac:dyDescent="0.45">
      <c r="A88" s="1"/>
      <c r="B88" s="1"/>
      <c r="C88" s="1"/>
      <c r="D88" s="1"/>
      <c r="E88" s="1"/>
      <c r="F88" s="1"/>
      <c r="G88" s="1"/>
    </row>
    <row r="89" spans="1:7" ht="21" x14ac:dyDescent="0.45">
      <c r="A89" s="1"/>
      <c r="B89" s="1"/>
      <c r="C89" s="1"/>
      <c r="D89" s="1"/>
      <c r="E89" s="1"/>
      <c r="F89" s="1"/>
      <c r="G89" s="1"/>
    </row>
    <row r="90" spans="1:7" ht="21" x14ac:dyDescent="0.45">
      <c r="A90" s="1"/>
      <c r="B90" s="1"/>
      <c r="C90" s="1"/>
      <c r="D90" s="1"/>
      <c r="E90" s="1"/>
      <c r="F90" s="1"/>
      <c r="G90" s="1"/>
    </row>
    <row r="91" spans="1:7" ht="21" x14ac:dyDescent="0.45">
      <c r="A91" s="1"/>
      <c r="B91" s="1"/>
      <c r="C91" s="1"/>
      <c r="D91" s="1"/>
      <c r="E91" s="1"/>
      <c r="F91" s="1"/>
      <c r="G91" s="1"/>
    </row>
    <row r="92" spans="1:7" ht="21" x14ac:dyDescent="0.45">
      <c r="A92" s="1"/>
      <c r="B92" s="1"/>
      <c r="C92" s="1"/>
      <c r="D92" s="1"/>
      <c r="E92" s="1"/>
      <c r="F92" s="1"/>
      <c r="G92" s="1"/>
    </row>
    <row r="93" spans="1:7" ht="21" x14ac:dyDescent="0.45">
      <c r="A93" s="1"/>
      <c r="B93" s="1"/>
      <c r="C93" s="1"/>
      <c r="D93" s="1"/>
      <c r="E93" s="1"/>
      <c r="F93" s="1"/>
      <c r="G93" s="1"/>
    </row>
    <row r="94" spans="1:7" ht="21" x14ac:dyDescent="0.45">
      <c r="A94" s="1"/>
      <c r="B94" s="1"/>
      <c r="C94" s="1"/>
      <c r="D94" s="1"/>
      <c r="E94" s="1"/>
      <c r="F94" s="1"/>
      <c r="G94" s="1"/>
    </row>
    <row r="95" spans="1:7" ht="21" x14ac:dyDescent="0.45">
      <c r="A95" s="1"/>
      <c r="B95" s="1"/>
      <c r="C95" s="1"/>
      <c r="D95" s="1"/>
      <c r="E95" s="1"/>
      <c r="F95" s="1"/>
      <c r="G95" s="1"/>
    </row>
    <row r="96" spans="1:7" ht="21" x14ac:dyDescent="0.45">
      <c r="A96" s="1"/>
      <c r="B96" s="1"/>
      <c r="C96" s="1"/>
      <c r="D96" s="1"/>
      <c r="E96" s="1"/>
      <c r="F96" s="1"/>
      <c r="G96" s="1"/>
    </row>
    <row r="97" spans="1:7" ht="21" x14ac:dyDescent="0.45">
      <c r="A97" s="1"/>
      <c r="B97" s="1"/>
      <c r="C97" s="1"/>
      <c r="D97" s="1"/>
      <c r="E97" s="1"/>
      <c r="F97" s="1"/>
      <c r="G97" s="1"/>
    </row>
    <row r="98" spans="1:7" ht="21" x14ac:dyDescent="0.45">
      <c r="A98" s="1"/>
      <c r="B98" s="1"/>
      <c r="C98" s="1"/>
      <c r="D98" s="1"/>
      <c r="E98" s="1"/>
      <c r="F98" s="1"/>
      <c r="G98" s="1"/>
    </row>
    <row r="99" spans="1:7" ht="21" x14ac:dyDescent="0.45">
      <c r="A99" s="1"/>
      <c r="B99" s="1"/>
      <c r="C99" s="1"/>
      <c r="D99" s="1"/>
      <c r="E99" s="1"/>
      <c r="F99" s="1"/>
      <c r="G99" s="1"/>
    </row>
    <row r="100" spans="1:7" ht="21" x14ac:dyDescent="0.45">
      <c r="A100" s="1"/>
      <c r="B100" s="1"/>
      <c r="C100" s="1"/>
      <c r="D100" s="1"/>
      <c r="E100" s="1"/>
      <c r="F100" s="1"/>
      <c r="G100" s="1"/>
    </row>
    <row r="101" spans="1:7" ht="21" x14ac:dyDescent="0.45">
      <c r="A101" s="1"/>
      <c r="B101" s="1"/>
      <c r="C101" s="1"/>
      <c r="D101" s="1"/>
      <c r="E101" s="1"/>
      <c r="F101" s="1"/>
      <c r="G101" s="1"/>
    </row>
    <row r="102" spans="1:7" ht="21" x14ac:dyDescent="0.45">
      <c r="A102" s="1"/>
      <c r="B102" s="1"/>
      <c r="C102" s="1"/>
      <c r="D102" s="1"/>
      <c r="E102" s="1"/>
      <c r="F102" s="1"/>
      <c r="G102" s="1"/>
    </row>
    <row r="103" spans="1:7" ht="21" x14ac:dyDescent="0.45">
      <c r="A103" s="1"/>
      <c r="B103" s="1"/>
      <c r="C103" s="1"/>
      <c r="D103" s="1"/>
      <c r="E103" s="1"/>
      <c r="F103" s="1"/>
      <c r="G103" s="1"/>
    </row>
    <row r="104" spans="1:7" ht="21" x14ac:dyDescent="0.45">
      <c r="A104" s="1"/>
      <c r="B104" s="1"/>
      <c r="C104" s="1"/>
      <c r="D104" s="1"/>
      <c r="E104" s="1"/>
      <c r="F104" s="1"/>
      <c r="G104" s="1"/>
    </row>
    <row r="105" spans="1:7" ht="21" x14ac:dyDescent="0.45">
      <c r="A105" s="1"/>
      <c r="B105" s="1"/>
      <c r="C105" s="1"/>
      <c r="D105" s="1"/>
      <c r="E105" s="1"/>
      <c r="F105" s="1"/>
      <c r="G105" s="1"/>
    </row>
    <row r="106" spans="1:7" ht="21" x14ac:dyDescent="0.45">
      <c r="A106" s="1"/>
      <c r="B106" s="1"/>
      <c r="C106" s="1"/>
      <c r="D106" s="1"/>
      <c r="E106" s="1"/>
      <c r="F106" s="1"/>
      <c r="G106" s="1"/>
    </row>
    <row r="107" spans="1:7" ht="21" x14ac:dyDescent="0.45">
      <c r="A107" s="1"/>
      <c r="B107" s="1"/>
      <c r="C107" s="1"/>
      <c r="D107" s="1"/>
      <c r="E107" s="1"/>
      <c r="F107" s="1"/>
      <c r="G107" s="1"/>
    </row>
    <row r="108" spans="1:7" ht="21" x14ac:dyDescent="0.45">
      <c r="A108" s="1"/>
      <c r="B108" s="1"/>
      <c r="C108" s="1"/>
      <c r="D108" s="1"/>
      <c r="E108" s="1"/>
      <c r="F108" s="1"/>
      <c r="G108" s="1"/>
    </row>
    <row r="109" spans="1:7" ht="21" x14ac:dyDescent="0.45">
      <c r="A109" s="1"/>
      <c r="B109" s="1"/>
      <c r="C109" s="1"/>
      <c r="D109" s="1"/>
      <c r="E109" s="1"/>
      <c r="F109" s="1"/>
      <c r="G109" s="1"/>
    </row>
    <row r="110" spans="1:7" ht="21" x14ac:dyDescent="0.45">
      <c r="A110" s="1"/>
      <c r="B110" s="1"/>
      <c r="C110" s="1"/>
      <c r="D110" s="1"/>
      <c r="E110" s="1"/>
      <c r="F110" s="1"/>
      <c r="G110" s="1"/>
    </row>
    <row r="111" spans="1:7" ht="21" x14ac:dyDescent="0.45">
      <c r="A111" s="1"/>
      <c r="B111" s="1"/>
      <c r="C111" s="1"/>
      <c r="D111" s="1"/>
      <c r="E111" s="1"/>
      <c r="F111" s="1"/>
      <c r="G111" s="1"/>
    </row>
    <row r="112" spans="1:7" ht="21" x14ac:dyDescent="0.45">
      <c r="A112" s="1"/>
      <c r="B112" s="1"/>
      <c r="C112" s="1"/>
      <c r="D112" s="1"/>
      <c r="E112" s="1"/>
      <c r="F112" s="1"/>
      <c r="G112" s="1"/>
    </row>
    <row r="113" spans="1:7" ht="21" x14ac:dyDescent="0.45">
      <c r="A113" s="1"/>
      <c r="B113" s="1"/>
      <c r="C113" s="1"/>
      <c r="D113" s="1"/>
      <c r="E113" s="1"/>
      <c r="F113" s="1"/>
      <c r="G113" s="1"/>
    </row>
    <row r="114" spans="1:7" ht="21" x14ac:dyDescent="0.45">
      <c r="A114" s="1"/>
      <c r="B114" s="1"/>
      <c r="C114" s="1"/>
      <c r="D114" s="1"/>
      <c r="E114" s="1"/>
      <c r="F114" s="1"/>
      <c r="G114" s="1"/>
    </row>
    <row r="115" spans="1:7" ht="21" x14ac:dyDescent="0.45">
      <c r="A115" s="1"/>
      <c r="B115" s="1"/>
      <c r="C115" s="1"/>
      <c r="D115" s="1"/>
      <c r="E115" s="1"/>
      <c r="F115" s="1"/>
      <c r="G115" s="1"/>
    </row>
    <row r="116" spans="1:7" ht="21" x14ac:dyDescent="0.45">
      <c r="A116" s="1"/>
      <c r="B116" s="1"/>
      <c r="C116" s="1"/>
      <c r="D116" s="1"/>
      <c r="E116" s="1"/>
      <c r="F116" s="1"/>
      <c r="G116" s="1"/>
    </row>
    <row r="117" spans="1:7" ht="21" x14ac:dyDescent="0.45">
      <c r="A117" s="1"/>
      <c r="B117" s="1"/>
      <c r="C117" s="1"/>
      <c r="D117" s="1"/>
      <c r="E117" s="1"/>
      <c r="F117" s="1"/>
      <c r="G117" s="1"/>
    </row>
    <row r="118" spans="1:7" ht="21" x14ac:dyDescent="0.45">
      <c r="A118" s="1"/>
      <c r="B118" s="1"/>
      <c r="C118" s="1"/>
      <c r="D118" s="1"/>
      <c r="E118" s="1"/>
      <c r="F118" s="1"/>
      <c r="G118" s="1"/>
    </row>
    <row r="119" spans="1:7" ht="21" x14ac:dyDescent="0.45">
      <c r="A119" s="1"/>
      <c r="B119" s="1"/>
      <c r="C119" s="1"/>
      <c r="D119" s="1"/>
      <c r="E119" s="1"/>
      <c r="F119" s="1"/>
      <c r="G119" s="1"/>
    </row>
    <row r="120" spans="1:7" ht="21" x14ac:dyDescent="0.45">
      <c r="A120" s="1"/>
      <c r="B120" s="1"/>
      <c r="C120" s="1"/>
      <c r="D120" s="1"/>
      <c r="E120" s="1"/>
      <c r="F120" s="1"/>
      <c r="G120" s="1"/>
    </row>
    <row r="121" spans="1:7" ht="21" x14ac:dyDescent="0.45">
      <c r="A121" s="1"/>
      <c r="B121" s="1"/>
      <c r="C121" s="1"/>
      <c r="D121" s="1"/>
      <c r="E121" s="1"/>
      <c r="F121" s="1"/>
      <c r="G121" s="1"/>
    </row>
    <row r="122" spans="1:7" ht="21" x14ac:dyDescent="0.45">
      <c r="A122" s="1"/>
      <c r="B122" s="1"/>
      <c r="C122" s="1"/>
      <c r="D122" s="1"/>
      <c r="E122" s="1"/>
      <c r="F122" s="1"/>
      <c r="G122" s="1"/>
    </row>
    <row r="123" spans="1:7" ht="21" x14ac:dyDescent="0.45">
      <c r="A123" s="1"/>
      <c r="B123" s="1"/>
      <c r="C123" s="1"/>
      <c r="D123" s="1"/>
      <c r="E123" s="1"/>
      <c r="F123" s="1"/>
      <c r="G123" s="1"/>
    </row>
    <row r="124" spans="1:7" ht="21" x14ac:dyDescent="0.45">
      <c r="A124" s="1"/>
      <c r="B124" s="1"/>
      <c r="C124" s="1"/>
      <c r="D124" s="1"/>
      <c r="E124" s="1"/>
      <c r="F124" s="1"/>
      <c r="G124" s="1"/>
    </row>
    <row r="125" spans="1:7" ht="21" x14ac:dyDescent="0.45">
      <c r="A125" s="1"/>
      <c r="B125" s="1"/>
      <c r="C125" s="1"/>
      <c r="D125" s="1"/>
      <c r="E125" s="1"/>
      <c r="F125" s="1"/>
      <c r="G125" s="1"/>
    </row>
    <row r="126" spans="1:7" ht="21" x14ac:dyDescent="0.45">
      <c r="A126" s="1"/>
      <c r="B126" s="1"/>
      <c r="C126" s="1"/>
      <c r="D126" s="1"/>
      <c r="E126" s="1"/>
      <c r="F126" s="1"/>
      <c r="G126" s="1"/>
    </row>
    <row r="127" spans="1:7" ht="21" x14ac:dyDescent="0.45">
      <c r="A127" s="1"/>
      <c r="B127" s="1"/>
      <c r="C127" s="1"/>
      <c r="D127" s="1"/>
      <c r="E127" s="1"/>
      <c r="F127" s="1"/>
      <c r="G127" s="1"/>
    </row>
    <row r="128" spans="1:7" ht="21" x14ac:dyDescent="0.45">
      <c r="A128" s="1"/>
      <c r="B128" s="1"/>
      <c r="C128" s="1"/>
      <c r="D128" s="1"/>
      <c r="E128" s="1"/>
      <c r="F128" s="1"/>
      <c r="G128" s="1"/>
    </row>
    <row r="129" spans="1:7" ht="21" x14ac:dyDescent="0.45">
      <c r="A129" s="1"/>
      <c r="B129" s="1"/>
      <c r="C129" s="1"/>
      <c r="D129" s="1"/>
      <c r="E129" s="1"/>
      <c r="F129" s="1"/>
      <c r="G129" s="1"/>
    </row>
    <row r="130" spans="1:7" ht="21" x14ac:dyDescent="0.45">
      <c r="A130" s="1"/>
      <c r="B130" s="1"/>
      <c r="C130" s="1"/>
      <c r="D130" s="1"/>
      <c r="E130" s="1"/>
      <c r="F130" s="1"/>
      <c r="G130" s="1"/>
    </row>
    <row r="131" spans="1:7" ht="21" x14ac:dyDescent="0.45">
      <c r="A131" s="1"/>
      <c r="B131" s="1"/>
      <c r="C131" s="1"/>
      <c r="D131" s="1"/>
      <c r="E131" s="1"/>
      <c r="F131" s="1"/>
      <c r="G131" s="1"/>
    </row>
    <row r="132" spans="1:7" ht="21" x14ac:dyDescent="0.45">
      <c r="A132" s="1"/>
      <c r="B132" s="1"/>
      <c r="C132" s="1"/>
      <c r="D132" s="1"/>
      <c r="E132" s="1"/>
      <c r="F132" s="1"/>
      <c r="G132" s="1"/>
    </row>
    <row r="133" spans="1:7" ht="21" x14ac:dyDescent="0.45">
      <c r="A133" s="1"/>
      <c r="B133" s="1"/>
      <c r="C133" s="1"/>
      <c r="D133" s="1"/>
      <c r="E133" s="1"/>
      <c r="F133" s="1"/>
      <c r="G133" s="1"/>
    </row>
    <row r="134" spans="1:7" ht="21" x14ac:dyDescent="0.45">
      <c r="A134" s="1"/>
      <c r="B134" s="1"/>
      <c r="C134" s="1"/>
      <c r="D134" s="1"/>
      <c r="E134" s="1"/>
      <c r="F134" s="1"/>
      <c r="G134" s="1"/>
    </row>
    <row r="135" spans="1:7" ht="21" x14ac:dyDescent="0.45">
      <c r="A135" s="1"/>
      <c r="B135" s="1"/>
      <c r="C135" s="1"/>
      <c r="D135" s="1"/>
      <c r="E135" s="1"/>
      <c r="F135" s="1"/>
      <c r="G135" s="1"/>
    </row>
    <row r="136" spans="1:7" ht="21" x14ac:dyDescent="0.45">
      <c r="A136" s="1"/>
      <c r="B136" s="1"/>
      <c r="C136" s="1"/>
      <c r="D136" s="1"/>
      <c r="E136" s="1"/>
      <c r="F136" s="1"/>
      <c r="G136" s="1"/>
    </row>
    <row r="137" spans="1:7" ht="21" x14ac:dyDescent="0.45">
      <c r="A137" s="1"/>
      <c r="B137" s="1"/>
      <c r="C137" s="1"/>
      <c r="D137" s="1"/>
      <c r="E137" s="1"/>
      <c r="F137" s="1"/>
      <c r="G137" s="1"/>
    </row>
    <row r="138" spans="1:7" ht="21" x14ac:dyDescent="0.45">
      <c r="A138" s="1"/>
      <c r="B138" s="1"/>
      <c r="C138" s="1"/>
      <c r="D138" s="1"/>
      <c r="E138" s="1"/>
      <c r="F138" s="1"/>
      <c r="G138" s="1"/>
    </row>
    <row r="139" spans="1:7" ht="21" x14ac:dyDescent="0.45">
      <c r="A139" s="1"/>
      <c r="B139" s="1"/>
      <c r="C139" s="1"/>
      <c r="D139" s="1"/>
      <c r="E139" s="1"/>
      <c r="F139" s="1"/>
      <c r="G139" s="1"/>
    </row>
    <row r="140" spans="1:7" ht="21" x14ac:dyDescent="0.45">
      <c r="A140" s="1"/>
      <c r="B140" s="1"/>
      <c r="C140" s="1"/>
      <c r="D140" s="1"/>
      <c r="E140" s="1"/>
      <c r="F140" s="1"/>
      <c r="G140" s="1"/>
    </row>
    <row r="141" spans="1:7" ht="21" x14ac:dyDescent="0.45">
      <c r="A141" s="1"/>
      <c r="B141" s="1"/>
      <c r="C141" s="1"/>
      <c r="D141" s="1"/>
      <c r="E141" s="1"/>
      <c r="F141" s="1"/>
      <c r="G141" s="1"/>
    </row>
    <row r="142" spans="1:7" ht="21" x14ac:dyDescent="0.45">
      <c r="A142" s="1"/>
      <c r="B142" s="1"/>
      <c r="C142" s="1"/>
      <c r="D142" s="1"/>
      <c r="E142" s="1"/>
      <c r="F142" s="1"/>
      <c r="G142" s="1"/>
    </row>
    <row r="143" spans="1:7" ht="21" x14ac:dyDescent="0.45">
      <c r="A143" s="1"/>
      <c r="B143" s="1"/>
      <c r="C143" s="1"/>
      <c r="D143" s="1"/>
      <c r="E143" s="1"/>
      <c r="F143" s="1"/>
      <c r="G143" s="1"/>
    </row>
    <row r="144" spans="1:7" ht="21" x14ac:dyDescent="0.45">
      <c r="A144" s="1"/>
      <c r="B144" s="1"/>
      <c r="C144" s="1"/>
      <c r="D144" s="1"/>
      <c r="E144" s="1"/>
      <c r="F144" s="1"/>
      <c r="G144" s="1"/>
    </row>
    <row r="145" spans="1:7" ht="21" x14ac:dyDescent="0.45">
      <c r="A145" s="1"/>
      <c r="B145" s="1"/>
      <c r="C145" s="1"/>
      <c r="D145" s="1"/>
      <c r="E145" s="1"/>
      <c r="F145" s="1"/>
      <c r="G145" s="1"/>
    </row>
    <row r="146" spans="1:7" ht="21" x14ac:dyDescent="0.45">
      <c r="A146" s="1"/>
      <c r="B146" s="1"/>
      <c r="C146" s="1"/>
      <c r="D146" s="1"/>
      <c r="E146" s="1"/>
      <c r="F146" s="1"/>
      <c r="G146" s="1"/>
    </row>
    <row r="147" spans="1:7" ht="21" x14ac:dyDescent="0.45">
      <c r="A147" s="1"/>
      <c r="B147" s="1"/>
      <c r="C147" s="1"/>
      <c r="D147" s="1"/>
      <c r="E147" s="1"/>
      <c r="F147" s="1"/>
      <c r="G147" s="1"/>
    </row>
    <row r="148" spans="1:7" ht="21" x14ac:dyDescent="0.45">
      <c r="A148" s="1"/>
      <c r="B148" s="1"/>
      <c r="C148" s="1"/>
      <c r="D148" s="1"/>
      <c r="E148" s="1"/>
      <c r="F148" s="1"/>
      <c r="G148" s="1"/>
    </row>
    <row r="149" spans="1:7" ht="21" x14ac:dyDescent="0.45">
      <c r="A149" s="1"/>
      <c r="B149" s="1"/>
      <c r="C149" s="1"/>
      <c r="D149" s="1"/>
      <c r="E149" s="1"/>
      <c r="F149" s="1"/>
      <c r="G149" s="1"/>
    </row>
    <row r="150" spans="1:7" ht="21" x14ac:dyDescent="0.45">
      <c r="A150" s="1"/>
      <c r="B150" s="1"/>
      <c r="C150" s="1"/>
      <c r="D150" s="1"/>
      <c r="E150" s="1"/>
      <c r="F150" s="1"/>
      <c r="G150" s="1"/>
    </row>
    <row r="151" spans="1:7" ht="21" x14ac:dyDescent="0.45">
      <c r="A151" s="1"/>
      <c r="B151" s="1"/>
      <c r="C151" s="1"/>
      <c r="D151" s="1"/>
      <c r="E151" s="1"/>
      <c r="F151" s="1"/>
      <c r="G151" s="1"/>
    </row>
    <row r="152" spans="1:7" ht="21" x14ac:dyDescent="0.45">
      <c r="A152" s="1"/>
      <c r="B152" s="1"/>
      <c r="C152" s="1"/>
      <c r="D152" s="1"/>
      <c r="E152" s="1"/>
      <c r="F152" s="1"/>
      <c r="G152" s="1"/>
    </row>
    <row r="153" spans="1:7" ht="21" x14ac:dyDescent="0.45">
      <c r="A153" s="1"/>
      <c r="B153" s="1"/>
      <c r="C153" s="1"/>
      <c r="D153" s="1"/>
      <c r="E153" s="1"/>
      <c r="F153" s="1"/>
      <c r="G153" s="1"/>
    </row>
    <row r="154" spans="1:7" ht="21" x14ac:dyDescent="0.45">
      <c r="A154" s="1"/>
      <c r="B154" s="1"/>
      <c r="C154" s="1"/>
      <c r="D154" s="1"/>
      <c r="E154" s="1"/>
      <c r="F154" s="1"/>
      <c r="G154" s="1"/>
    </row>
    <row r="155" spans="1:7" ht="21" x14ac:dyDescent="0.45">
      <c r="A155" s="1"/>
      <c r="B155" s="1"/>
      <c r="C155" s="1"/>
      <c r="D155" s="1"/>
      <c r="E155" s="1"/>
      <c r="F155" s="1"/>
      <c r="G155" s="1"/>
    </row>
    <row r="156" spans="1:7" ht="21" x14ac:dyDescent="0.45">
      <c r="A156" s="1"/>
      <c r="B156" s="1"/>
      <c r="C156" s="1"/>
      <c r="D156" s="1"/>
      <c r="E156" s="1"/>
      <c r="F156" s="1"/>
      <c r="G156" s="1"/>
    </row>
    <row r="157" spans="1:7" ht="21" x14ac:dyDescent="0.45">
      <c r="A157" s="1"/>
      <c r="B157" s="1"/>
      <c r="C157" s="1"/>
      <c r="D157" s="1"/>
      <c r="E157" s="1"/>
      <c r="F157" s="1"/>
      <c r="G157" s="1"/>
    </row>
    <row r="158" spans="1:7" ht="21" x14ac:dyDescent="0.45">
      <c r="A158" s="1"/>
      <c r="B158" s="1"/>
      <c r="C158" s="1"/>
      <c r="D158" s="1"/>
      <c r="E158" s="1"/>
      <c r="F158" s="1"/>
      <c r="G158" s="1"/>
    </row>
    <row r="159" spans="1:7" ht="21" x14ac:dyDescent="0.45">
      <c r="A159" s="1"/>
      <c r="B159" s="1"/>
      <c r="C159" s="1"/>
      <c r="D159" s="1"/>
      <c r="E159" s="1"/>
      <c r="F159" s="1"/>
      <c r="G159" s="1"/>
    </row>
    <row r="160" spans="1:7" ht="21" x14ac:dyDescent="0.45">
      <c r="A160" s="1"/>
      <c r="B160" s="1"/>
      <c r="C160" s="1"/>
      <c r="D160" s="1"/>
      <c r="E160" s="1"/>
      <c r="F160" s="1"/>
      <c r="G160" s="1"/>
    </row>
    <row r="161" spans="1:7" ht="21" x14ac:dyDescent="0.45">
      <c r="A161" s="1"/>
      <c r="B161" s="1"/>
      <c r="C161" s="1"/>
      <c r="D161" s="1"/>
      <c r="E161" s="1"/>
      <c r="F161" s="1"/>
      <c r="G161" s="1"/>
    </row>
    <row r="162" spans="1:7" ht="21" x14ac:dyDescent="0.45">
      <c r="A162" s="1"/>
      <c r="B162" s="1"/>
      <c r="C162" s="1"/>
      <c r="D162" s="1"/>
      <c r="E162" s="1"/>
      <c r="F162" s="1"/>
      <c r="G162" s="1"/>
    </row>
    <row r="163" spans="1:7" ht="21" x14ac:dyDescent="0.45">
      <c r="A163" s="1"/>
      <c r="B163" s="1"/>
      <c r="C163" s="1"/>
      <c r="D163" s="1"/>
      <c r="E163" s="1"/>
      <c r="F163" s="1"/>
      <c r="G163" s="1"/>
    </row>
    <row r="164" spans="1:7" ht="21" x14ac:dyDescent="0.45">
      <c r="A164" s="1"/>
      <c r="B164" s="1"/>
      <c r="C164" s="1"/>
      <c r="D164" s="1"/>
      <c r="E164" s="1"/>
      <c r="F164" s="1"/>
      <c r="G164" s="1"/>
    </row>
    <row r="165" spans="1:7" ht="21" x14ac:dyDescent="0.45">
      <c r="A165" s="1"/>
      <c r="B165" s="1"/>
      <c r="C165" s="1"/>
      <c r="D165" s="1"/>
      <c r="E165" s="1"/>
      <c r="F165" s="1"/>
      <c r="G165" s="1"/>
    </row>
    <row r="166" spans="1:7" ht="21" x14ac:dyDescent="0.45">
      <c r="A166" s="1"/>
      <c r="B166" s="1"/>
      <c r="C166" s="1"/>
      <c r="D166" s="1"/>
      <c r="E166" s="1"/>
      <c r="F166" s="1"/>
      <c r="G166" s="1"/>
    </row>
    <row r="167" spans="1:7" ht="21" x14ac:dyDescent="0.45">
      <c r="A167" s="1"/>
      <c r="B167" s="1"/>
      <c r="C167" s="1"/>
      <c r="D167" s="1"/>
      <c r="E167" s="1"/>
      <c r="F167" s="1"/>
      <c r="G167" s="1"/>
    </row>
    <row r="168" spans="1:7" ht="21" x14ac:dyDescent="0.45">
      <c r="A168" s="1"/>
      <c r="B168" s="1"/>
      <c r="C168" s="1"/>
      <c r="D168" s="1"/>
      <c r="E168" s="1"/>
      <c r="F168" s="1"/>
      <c r="G168" s="1"/>
    </row>
    <row r="169" spans="1:7" ht="21" x14ac:dyDescent="0.45">
      <c r="A169" s="1"/>
      <c r="B169" s="1"/>
      <c r="C169" s="1"/>
      <c r="D169" s="1"/>
      <c r="E169" s="1"/>
      <c r="F169" s="1"/>
      <c r="G169" s="1"/>
    </row>
    <row r="170" spans="1:7" ht="21" x14ac:dyDescent="0.45">
      <c r="A170" s="1"/>
      <c r="B170" s="1"/>
      <c r="C170" s="1"/>
      <c r="D170" s="1"/>
      <c r="E170" s="1"/>
      <c r="F170" s="1"/>
      <c r="G170" s="1"/>
    </row>
    <row r="171" spans="1:7" ht="21" x14ac:dyDescent="0.45">
      <c r="A171" s="1"/>
      <c r="B171" s="1"/>
      <c r="C171" s="1"/>
      <c r="D171" s="1"/>
      <c r="E171" s="1"/>
      <c r="F171" s="1"/>
      <c r="G171" s="1"/>
    </row>
    <row r="172" spans="1:7" ht="21" x14ac:dyDescent="0.45">
      <c r="A172" s="1"/>
      <c r="B172" s="1"/>
      <c r="C172" s="1"/>
      <c r="D172" s="1"/>
      <c r="E172" s="1"/>
      <c r="F172" s="1"/>
      <c r="G172" s="1"/>
    </row>
    <row r="173" spans="1:7" ht="21" x14ac:dyDescent="0.45">
      <c r="A173" s="1"/>
      <c r="B173" s="1"/>
      <c r="C173" s="1"/>
      <c r="D173" s="1"/>
      <c r="E173" s="1"/>
      <c r="F173" s="1"/>
      <c r="G173" s="1"/>
    </row>
    <row r="174" spans="1:7" ht="21" x14ac:dyDescent="0.45">
      <c r="A174" s="1"/>
      <c r="B174" s="1"/>
      <c r="C174" s="1"/>
      <c r="D174" s="1"/>
      <c r="E174" s="1"/>
      <c r="F174" s="1"/>
      <c r="G174" s="1"/>
    </row>
    <row r="175" spans="1:7" ht="21" x14ac:dyDescent="0.45">
      <c r="A175" s="1"/>
      <c r="B175" s="1"/>
      <c r="C175" s="1"/>
      <c r="D175" s="1"/>
      <c r="E175" s="1"/>
      <c r="F175" s="1"/>
      <c r="G175" s="1"/>
    </row>
    <row r="176" spans="1:7" ht="21" x14ac:dyDescent="0.45">
      <c r="A176" s="1"/>
      <c r="B176" s="1"/>
      <c r="C176" s="1"/>
      <c r="D176" s="1"/>
      <c r="E176" s="1"/>
      <c r="F176" s="1"/>
      <c r="G176" s="1"/>
    </row>
    <row r="177" spans="1:7" ht="21" x14ac:dyDescent="0.45">
      <c r="A177" s="1"/>
      <c r="B177" s="1"/>
      <c r="C177" s="1"/>
      <c r="D177" s="1"/>
      <c r="E177" s="1"/>
      <c r="F177" s="1"/>
      <c r="G177" s="1"/>
    </row>
    <row r="178" spans="1:7" ht="21" x14ac:dyDescent="0.45">
      <c r="A178" s="1"/>
      <c r="B178" s="1"/>
      <c r="C178" s="1"/>
      <c r="D178" s="1"/>
      <c r="E178" s="1"/>
      <c r="F178" s="1"/>
      <c r="G178" s="1"/>
    </row>
    <row r="179" spans="1:7" ht="21" x14ac:dyDescent="0.45">
      <c r="A179" s="1"/>
      <c r="B179" s="1"/>
      <c r="C179" s="1"/>
      <c r="D179" s="1"/>
      <c r="E179" s="1"/>
      <c r="F179" s="1"/>
      <c r="G179" s="1"/>
    </row>
    <row r="180" spans="1:7" ht="21" x14ac:dyDescent="0.45">
      <c r="A180" s="1"/>
      <c r="B180" s="1"/>
      <c r="C180" s="1"/>
      <c r="D180" s="1"/>
      <c r="E180" s="1"/>
      <c r="F180" s="1"/>
      <c r="G180" s="1"/>
    </row>
    <row r="181" spans="1:7" ht="21" x14ac:dyDescent="0.45">
      <c r="A181" s="1"/>
      <c r="B181" s="1"/>
      <c r="C181" s="1"/>
      <c r="D181" s="1"/>
      <c r="E181" s="1"/>
      <c r="F181" s="1"/>
      <c r="G181" s="1"/>
    </row>
    <row r="182" spans="1:7" ht="21" x14ac:dyDescent="0.45">
      <c r="A182" s="1"/>
      <c r="B182" s="1"/>
      <c r="C182" s="1"/>
      <c r="D182" s="1"/>
      <c r="E182" s="1"/>
      <c r="F182" s="1"/>
      <c r="G182" s="1"/>
    </row>
    <row r="183" spans="1:7" ht="21" x14ac:dyDescent="0.45">
      <c r="A183" s="1"/>
      <c r="B183" s="1"/>
      <c r="C183" s="1"/>
      <c r="D183" s="1"/>
      <c r="E183" s="1"/>
      <c r="F183" s="1"/>
      <c r="G183" s="1"/>
    </row>
    <row r="184" spans="1:7" ht="21" x14ac:dyDescent="0.45">
      <c r="A184" s="1"/>
      <c r="B184" s="1"/>
      <c r="C184" s="1"/>
      <c r="D184" s="1"/>
      <c r="E184" s="1"/>
      <c r="F184" s="1"/>
      <c r="G184" s="1"/>
    </row>
    <row r="185" spans="1:7" ht="21" x14ac:dyDescent="0.45">
      <c r="A185" s="1"/>
      <c r="B185" s="1"/>
      <c r="C185" s="1"/>
      <c r="D185" s="1"/>
      <c r="E185" s="1"/>
      <c r="F185" s="1"/>
      <c r="G185" s="1"/>
    </row>
    <row r="186" spans="1:7" ht="21" x14ac:dyDescent="0.45">
      <c r="A186" s="1"/>
      <c r="B186" s="1"/>
      <c r="C186" s="1"/>
      <c r="D186" s="1"/>
      <c r="E186" s="1"/>
      <c r="F186" s="1"/>
      <c r="G186" s="1"/>
    </row>
    <row r="187" spans="1:7" ht="21" x14ac:dyDescent="0.45">
      <c r="A187" s="1"/>
      <c r="B187" s="1"/>
      <c r="C187" s="1"/>
      <c r="D187" s="1"/>
      <c r="E187" s="1"/>
      <c r="F187" s="1"/>
      <c r="G187" s="1"/>
    </row>
    <row r="188" spans="1:7" ht="21" x14ac:dyDescent="0.45">
      <c r="A188" s="1"/>
      <c r="B188" s="1"/>
      <c r="C188" s="1"/>
      <c r="D188" s="1"/>
      <c r="E188" s="1"/>
      <c r="F188" s="1"/>
      <c r="G188" s="1"/>
    </row>
    <row r="189" spans="1:7" ht="21" x14ac:dyDescent="0.45">
      <c r="A189" s="1"/>
      <c r="B189" s="1"/>
      <c r="C189" s="1"/>
      <c r="D189" s="1"/>
      <c r="E189" s="1"/>
      <c r="F189" s="1"/>
      <c r="G189" s="1"/>
    </row>
    <row r="190" spans="1:7" ht="21" x14ac:dyDescent="0.45">
      <c r="A190" s="1"/>
      <c r="B190" s="1"/>
      <c r="C190" s="1"/>
      <c r="D190" s="1"/>
      <c r="E190" s="1"/>
      <c r="F190" s="1"/>
      <c r="G190" s="1"/>
    </row>
    <row r="191" spans="1:7" ht="21" x14ac:dyDescent="0.45">
      <c r="A191" s="1"/>
      <c r="B191" s="1"/>
      <c r="C191" s="1"/>
      <c r="D191" s="1"/>
      <c r="E191" s="1"/>
      <c r="F191" s="1"/>
      <c r="G191" s="1"/>
    </row>
    <row r="192" spans="1:7" ht="21" x14ac:dyDescent="0.45">
      <c r="A192" s="1"/>
      <c r="B192" s="1"/>
      <c r="C192" s="1"/>
      <c r="D192" s="1"/>
      <c r="E192" s="1"/>
      <c r="F192" s="1"/>
      <c r="G192" s="1"/>
    </row>
    <row r="193" spans="1:7" ht="21" x14ac:dyDescent="0.45">
      <c r="A193" s="1"/>
      <c r="B193" s="1"/>
      <c r="C193" s="1"/>
      <c r="D193" s="1"/>
      <c r="E193" s="1"/>
      <c r="F193" s="1"/>
      <c r="G193" s="1"/>
    </row>
    <row r="194" spans="1:7" ht="21" x14ac:dyDescent="0.45">
      <c r="A194" s="1"/>
      <c r="B194" s="1"/>
      <c r="C194" s="1"/>
      <c r="D194" s="1"/>
      <c r="E194" s="1"/>
      <c r="F194" s="1"/>
      <c r="G194" s="1"/>
    </row>
    <row r="195" spans="1:7" ht="21" x14ac:dyDescent="0.45">
      <c r="A195" s="1"/>
      <c r="B195" s="1"/>
      <c r="C195" s="1"/>
      <c r="D195" s="1"/>
      <c r="E195" s="1"/>
      <c r="F195" s="1"/>
      <c r="G195" s="1"/>
    </row>
    <row r="196" spans="1:7" ht="21" x14ac:dyDescent="0.45">
      <c r="A196" s="1"/>
      <c r="B196" s="1"/>
      <c r="C196" s="1"/>
      <c r="D196" s="1"/>
      <c r="E196" s="1"/>
      <c r="F196" s="1"/>
      <c r="G196" s="1"/>
    </row>
    <row r="197" spans="1:7" ht="21" x14ac:dyDescent="0.45">
      <c r="A197" s="1"/>
      <c r="B197" s="1"/>
      <c r="C197" s="1"/>
      <c r="D197" s="1"/>
      <c r="E197" s="1"/>
      <c r="F197" s="1"/>
      <c r="G197" s="1"/>
    </row>
    <row r="198" spans="1:7" ht="21" x14ac:dyDescent="0.45">
      <c r="A198" s="1"/>
      <c r="B198" s="1"/>
      <c r="C198" s="1"/>
      <c r="D198" s="1"/>
      <c r="E198" s="1"/>
      <c r="F198" s="1"/>
      <c r="G198" s="1"/>
    </row>
    <row r="199" spans="1:7" ht="21" x14ac:dyDescent="0.45">
      <c r="A199" s="1"/>
      <c r="B199" s="1"/>
      <c r="C199" s="1"/>
      <c r="D199" s="1"/>
      <c r="E199" s="1"/>
      <c r="F199" s="1"/>
      <c r="G199" s="1"/>
    </row>
    <row r="200" spans="1:7" ht="21" x14ac:dyDescent="0.45">
      <c r="A200" s="1"/>
      <c r="B200" s="1"/>
      <c r="C200" s="1"/>
      <c r="D200" s="1"/>
      <c r="E200" s="1"/>
      <c r="F200" s="1"/>
      <c r="G200" s="1"/>
    </row>
    <row r="201" spans="1:7" ht="21" x14ac:dyDescent="0.45">
      <c r="A201" s="1"/>
      <c r="B201" s="1"/>
      <c r="C201" s="1"/>
      <c r="D201" s="1"/>
      <c r="E201" s="1"/>
      <c r="F201" s="1"/>
      <c r="G201" s="1"/>
    </row>
    <row r="202" spans="1:7" ht="21" x14ac:dyDescent="0.45">
      <c r="A202" s="1"/>
      <c r="B202" s="1"/>
      <c r="C202" s="1"/>
      <c r="D202" s="1"/>
      <c r="E202" s="1"/>
      <c r="F202" s="1"/>
      <c r="G202" s="1"/>
    </row>
    <row r="203" spans="1:7" ht="21" x14ac:dyDescent="0.45">
      <c r="A203" s="1"/>
      <c r="B203" s="1"/>
      <c r="C203" s="1"/>
      <c r="D203" s="1"/>
      <c r="E203" s="1"/>
      <c r="F203" s="1"/>
      <c r="G203" s="1"/>
    </row>
    <row r="204" spans="1:7" ht="21" x14ac:dyDescent="0.45">
      <c r="A204" s="1"/>
      <c r="B204" s="1"/>
      <c r="C204" s="1"/>
      <c r="D204" s="1"/>
      <c r="E204" s="1"/>
      <c r="F204" s="1"/>
      <c r="G204" s="1"/>
    </row>
    <row r="205" spans="1:7" ht="21" x14ac:dyDescent="0.45">
      <c r="A205" s="1"/>
      <c r="B205" s="1"/>
      <c r="C205" s="1"/>
      <c r="D205" s="1"/>
      <c r="E205" s="1"/>
      <c r="F205" s="1"/>
      <c r="G205" s="1"/>
    </row>
    <row r="206" spans="1:7" ht="21" x14ac:dyDescent="0.45">
      <c r="A206" s="1"/>
      <c r="B206" s="1"/>
      <c r="C206" s="1"/>
      <c r="D206" s="1"/>
      <c r="E206" s="1"/>
      <c r="F206" s="1"/>
      <c r="G206" s="1"/>
    </row>
    <row r="207" spans="1:7" ht="21" x14ac:dyDescent="0.45">
      <c r="A207" s="1"/>
      <c r="B207" s="1"/>
      <c r="C207" s="1"/>
      <c r="D207" s="1"/>
      <c r="E207" s="1"/>
      <c r="F207" s="1"/>
      <c r="G207" s="1"/>
    </row>
    <row r="208" spans="1:7" ht="21" x14ac:dyDescent="0.45">
      <c r="A208" s="1"/>
      <c r="B208" s="1"/>
      <c r="C208" s="1"/>
      <c r="D208" s="1"/>
      <c r="E208" s="1"/>
      <c r="F208" s="1"/>
      <c r="G208" s="1"/>
    </row>
    <row r="209" spans="1:7" ht="21" x14ac:dyDescent="0.45">
      <c r="A209" s="1"/>
      <c r="B209" s="1"/>
      <c r="C209" s="1"/>
      <c r="D209" s="1"/>
      <c r="E209" s="1"/>
      <c r="F209" s="1"/>
      <c r="G209" s="1"/>
    </row>
    <row r="210" spans="1:7" ht="21" x14ac:dyDescent="0.45">
      <c r="A210" s="1"/>
      <c r="B210" s="1"/>
      <c r="C210" s="1"/>
      <c r="D210" s="1"/>
      <c r="E210" s="1"/>
      <c r="F210" s="1"/>
      <c r="G210" s="1"/>
    </row>
    <row r="211" spans="1:7" ht="21" x14ac:dyDescent="0.45">
      <c r="A211" s="1"/>
      <c r="B211" s="1"/>
      <c r="C211" s="1"/>
      <c r="D211" s="1"/>
      <c r="E211" s="1"/>
      <c r="F211" s="1"/>
      <c r="G211" s="1"/>
    </row>
    <row r="212" spans="1:7" ht="21" x14ac:dyDescent="0.45">
      <c r="A212" s="1"/>
      <c r="B212" s="1"/>
      <c r="C212" s="1"/>
      <c r="D212" s="1"/>
      <c r="E212" s="1"/>
      <c r="F212" s="1"/>
      <c r="G212" s="1"/>
    </row>
  </sheetData>
  <mergeCells count="13">
    <mergeCell ref="A73:C73"/>
    <mergeCell ref="A76:C76"/>
    <mergeCell ref="E59:E60"/>
    <mergeCell ref="D59:D60"/>
    <mergeCell ref="A59:C60"/>
    <mergeCell ref="A48:C48"/>
    <mergeCell ref="A57:C57"/>
    <mergeCell ref="A1:G1"/>
    <mergeCell ref="A2:G2"/>
    <mergeCell ref="A3:G3"/>
    <mergeCell ref="A4:C5"/>
    <mergeCell ref="D4:D5"/>
    <mergeCell ref="E4:E5"/>
  </mergeCells>
  <pageMargins left="0.51181102362204722" right="0" top="0.15748031496062992" bottom="0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แบบฟอร์มรายรับ - รายจ่าย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IDE</cp:lastModifiedBy>
  <cp:lastPrinted>2005-12-05T05:06:57Z</cp:lastPrinted>
  <dcterms:created xsi:type="dcterms:W3CDTF">2006-02-07T04:08:56Z</dcterms:created>
  <dcterms:modified xsi:type="dcterms:W3CDTF">2012-10-24T05:57:43Z</dcterms:modified>
</cp:coreProperties>
</file>